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\Desktop\"/>
    </mc:Choice>
  </mc:AlternateContent>
  <bookViews>
    <workbookView xWindow="0" yWindow="0" windowWidth="19200" windowHeight="7248" firstSheet="7" activeTab="7"/>
  </bookViews>
  <sheets>
    <sheet name="полоса" sheetId="2" r:id="rId1"/>
    <sheet name="повара" sheetId="3" r:id="rId2"/>
    <sheet name="дартс,стрельба" sheetId="4" r:id="rId3"/>
    <sheet name="ориентирование " sheetId="6" state="hidden" r:id="rId4"/>
    <sheet name="Ориент Бал.ж" sheetId="13" r:id="rId5"/>
    <sheet name="ориент.Бал.м" sheetId="14" r:id="rId6"/>
    <sheet name="Буксировка" sheetId="8" r:id="rId7"/>
    <sheet name="Сводная ориентир." sheetId="7" r:id="rId8"/>
    <sheet name="итогов" sheetId="9" r:id="rId9"/>
    <sheet name="Ориентирование муж" sheetId="10" r:id="rId10"/>
    <sheet name="Ориентирование жен." sheetId="11" r:id="rId11"/>
    <sheet name="Лист2" sheetId="12" r:id="rId12"/>
  </sheets>
  <definedNames>
    <definedName name="_xlnm._FilterDatabase" localSheetId="6" hidden="1">Буксировка!$A$7:$D$18</definedName>
    <definedName name="_xlnm._FilterDatabase" localSheetId="3" hidden="1">'ориентирование '!$A$6:$M$51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9" l="1"/>
  <c r="J28" i="9"/>
  <c r="J29" i="9"/>
  <c r="J27" i="9"/>
  <c r="J9" i="9"/>
  <c r="J11" i="9"/>
  <c r="J10" i="9"/>
  <c r="J13" i="9"/>
  <c r="J7" i="9"/>
  <c r="J8" i="9"/>
  <c r="J12" i="9"/>
  <c r="I18" i="6"/>
  <c r="I50" i="6"/>
  <c r="K10" i="6"/>
  <c r="K44" i="6"/>
  <c r="K45" i="6"/>
  <c r="K17" i="6"/>
  <c r="K34" i="6"/>
  <c r="K16" i="6"/>
  <c r="K13" i="6"/>
  <c r="K21" i="6"/>
  <c r="K14" i="6"/>
  <c r="K31" i="6"/>
  <c r="K20" i="6"/>
  <c r="K32" i="6"/>
  <c r="K30" i="6"/>
  <c r="K49" i="6"/>
  <c r="K41" i="6"/>
  <c r="K29" i="6"/>
  <c r="K40" i="6"/>
  <c r="K35" i="6"/>
  <c r="K50" i="6"/>
  <c r="K39" i="6"/>
  <c r="K27" i="6"/>
  <c r="K19" i="6"/>
  <c r="K25" i="6"/>
  <c r="K43" i="6"/>
  <c r="K26" i="6"/>
  <c r="K37" i="6"/>
  <c r="K33" i="6"/>
  <c r="K48" i="6"/>
  <c r="K38" i="6"/>
  <c r="K46" i="6"/>
  <c r="K36" i="6"/>
  <c r="K8" i="6"/>
  <c r="K42" i="6"/>
  <c r="K12" i="6"/>
  <c r="K15" i="6"/>
  <c r="K22" i="6"/>
  <c r="K24" i="6"/>
  <c r="K47" i="6"/>
  <c r="K23" i="6"/>
  <c r="K7" i="6"/>
  <c r="K28" i="6"/>
  <c r="K11" i="6"/>
  <c r="K9" i="6"/>
  <c r="K51" i="6"/>
  <c r="G25" i="7"/>
  <c r="G23" i="7"/>
  <c r="G22" i="7"/>
  <c r="G24" i="7"/>
  <c r="G9" i="7"/>
  <c r="G7" i="7"/>
  <c r="G11" i="7"/>
  <c r="G10" i="7"/>
  <c r="G12" i="7"/>
  <c r="G8" i="7"/>
  <c r="G13" i="7"/>
  <c r="I51" i="6"/>
  <c r="I9" i="6"/>
  <c r="I11" i="6"/>
  <c r="I28" i="6"/>
  <c r="I7" i="6"/>
  <c r="I23" i="6"/>
  <c r="I47" i="6"/>
  <c r="I24" i="6"/>
  <c r="I22" i="6"/>
  <c r="I15" i="6"/>
  <c r="I12" i="6"/>
  <c r="I42" i="6"/>
  <c r="I8" i="6"/>
  <c r="I36" i="6"/>
  <c r="I46" i="6"/>
  <c r="I38" i="6"/>
  <c r="I48" i="6"/>
  <c r="I33" i="6"/>
  <c r="I37" i="6"/>
  <c r="I26" i="6"/>
  <c r="I43" i="6"/>
  <c r="I25" i="6"/>
  <c r="I19" i="6"/>
  <c r="I27" i="6"/>
  <c r="I39" i="6"/>
  <c r="I35" i="6"/>
  <c r="I40" i="6"/>
  <c r="I29" i="6"/>
  <c r="I41" i="6"/>
  <c r="I49" i="6"/>
  <c r="I30" i="6"/>
  <c r="I32" i="6"/>
  <c r="I20" i="6"/>
  <c r="I31" i="6"/>
  <c r="I14" i="6"/>
  <c r="I21" i="6"/>
  <c r="I13" i="6"/>
  <c r="I16" i="6"/>
  <c r="I34" i="6"/>
  <c r="I17" i="6"/>
  <c r="I45" i="6"/>
  <c r="I44" i="6"/>
  <c r="I10" i="6"/>
  <c r="I16" i="4" l="1"/>
  <c r="I15" i="4"/>
  <c r="I14" i="4"/>
  <c r="I13" i="4"/>
  <c r="I12" i="4"/>
  <c r="I11" i="4"/>
  <c r="I10" i="4"/>
  <c r="I9" i="4"/>
  <c r="I8" i="4"/>
  <c r="I7" i="4"/>
  <c r="I6" i="4"/>
</calcChain>
</file>

<file path=xl/sharedStrings.xml><?xml version="1.0" encoding="utf-8"?>
<sst xmlns="http://schemas.openxmlformats.org/spreadsheetml/2006/main" count="881" uniqueCount="213">
  <si>
    <t>соревнований по туризму среди с/х предприятий и организаций на призы райкома профсоюза работников АПК</t>
  </si>
  <si>
    <t>№ п/п</t>
  </si>
  <si>
    <t>Команда</t>
  </si>
  <si>
    <t>Конкурс поваров</t>
  </si>
  <si>
    <t>Место</t>
  </si>
  <si>
    <t>Главный судья</t>
  </si>
  <si>
    <t>Сумма баллов</t>
  </si>
  <si>
    <t>25 сентября 2015 года</t>
  </si>
  <si>
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</si>
  <si>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ТУРИСТИЧЕСКАЯ ПОЛОСА ПРЕПЯТСТВИЙ</t>
  </si>
  <si>
    <t>Общее время</t>
  </si>
  <si>
    <r>
      <t>ПРОТОКОЛ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</si>
  <si>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ПРОТОКОЛ    </t>
    </r>
    <r>
      <rPr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соревнований по дартсу</t>
    </r>
  </si>
  <si>
    <t>дартс</t>
  </si>
  <si>
    <t>стрельба</t>
  </si>
  <si>
    <t>Фамилия, имя участника</t>
  </si>
  <si>
    <t>Организация</t>
  </si>
  <si>
    <t>№</t>
  </si>
  <si>
    <t>БАЛЛЫ</t>
  </si>
  <si>
    <t>Время старта</t>
  </si>
  <si>
    <t>Время финиша</t>
  </si>
  <si>
    <r>
      <t xml:space="preserve">ПРОТОКОЛ  </t>
    </r>
    <r>
      <rPr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</si>
  <si>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СВОДНЫЙ ПРОТОКОЛ ПО ОРИЕНТИРОВАНИЮ </t>
  </si>
  <si>
    <t>Результаты участников</t>
  </si>
  <si>
    <t>п. Балезино</t>
  </si>
  <si>
    <t>место</t>
  </si>
  <si>
    <t>сумма мест</t>
  </si>
  <si>
    <t>Общее место</t>
  </si>
  <si>
    <t xml:space="preserve"> открытого первенства по туризму среди с/х предприятий и организаций на призы райкома профсоюза работников АПК </t>
  </si>
  <si>
    <t xml:space="preserve">Ф.И.О </t>
  </si>
  <si>
    <t>Орг-я</t>
  </si>
  <si>
    <t>Сумма мест</t>
  </si>
  <si>
    <t>Чистое время</t>
  </si>
  <si>
    <t>Штрафные баллы</t>
  </si>
  <si>
    <t>Кол-во баллов</t>
  </si>
  <si>
    <t>Буксировка автомобиля</t>
  </si>
  <si>
    <t>п.Балезино</t>
  </si>
  <si>
    <t>Время</t>
  </si>
  <si>
    <t>СПК Правда "Убойная сила"</t>
  </si>
  <si>
    <t>ООО "Восход" "ТРИО Восход"</t>
  </si>
  <si>
    <t>ООО "БСИС" "Улыбка"</t>
  </si>
  <si>
    <t>СПК им.Мичурина "Ну погоди"</t>
  </si>
  <si>
    <t>ООО "Россия" "Радуга"</t>
  </si>
  <si>
    <t>СПК Сергинский "Смурфики"</t>
  </si>
  <si>
    <t>ФГКУ Комбинат Девиз"Оптимисты"</t>
  </si>
  <si>
    <t>АО Учхоз " Июльское" "Элита"</t>
  </si>
  <si>
    <t>ООО " Восточный" "Восточный"</t>
  </si>
  <si>
    <t>СПК Колхоз Авангард "Авангард"</t>
  </si>
  <si>
    <t>СПК Комунар "БЭМС"</t>
  </si>
  <si>
    <t>Район</t>
  </si>
  <si>
    <t>Балезинский</t>
  </si>
  <si>
    <t>УР</t>
  </si>
  <si>
    <t>Полоса препятствий</t>
  </si>
  <si>
    <t>Название команды</t>
  </si>
  <si>
    <t xml:space="preserve">Протокол </t>
  </si>
  <si>
    <t>соревнований по туризму среди сельскохозяйственных предприятий и организаций на приз райкома профсоюза</t>
  </si>
  <si>
    <t>Ориентирование</t>
  </si>
  <si>
    <t>пол</t>
  </si>
  <si>
    <t xml:space="preserve"> </t>
  </si>
  <si>
    <t>ООО " Восточный" "Восточный фронт"</t>
  </si>
  <si>
    <t>СПК Колхоз Авангард "Авангард из Авангарда"</t>
  </si>
  <si>
    <t>Нелюбин Евгений</t>
  </si>
  <si>
    <t>Наговицын Никита</t>
  </si>
  <si>
    <t>Миронова Татьяна</t>
  </si>
  <si>
    <t>Максимова Елена</t>
  </si>
  <si>
    <t>м</t>
  </si>
  <si>
    <t>ж</t>
  </si>
  <si>
    <t>Зорин Дима</t>
  </si>
  <si>
    <t>Ананьева Лена</t>
  </si>
  <si>
    <t>Глазырин Слава</t>
  </si>
  <si>
    <t>Воробьева Люба</t>
  </si>
  <si>
    <t>Жуйков Денис</t>
  </si>
  <si>
    <t>Главатских Валера</t>
  </si>
  <si>
    <t>Каркина Екатерина</t>
  </si>
  <si>
    <t>Ж</t>
  </si>
  <si>
    <t>Золотарева Галина</t>
  </si>
  <si>
    <t>Ледянкина Екатерина</t>
  </si>
  <si>
    <t>Чиркова Маргарита</t>
  </si>
  <si>
    <t>Ворончихин Анатолий</t>
  </si>
  <si>
    <t>Кожевников Сергей</t>
  </si>
  <si>
    <t>Карпов А.Н.</t>
  </si>
  <si>
    <t>Авангард Ува</t>
  </si>
  <si>
    <t>Бородин Д.П.</t>
  </si>
  <si>
    <t>Мурашова Е.С.</t>
  </si>
  <si>
    <t>Волкова В.А.</t>
  </si>
  <si>
    <t>Светлаков Владислав</t>
  </si>
  <si>
    <t>Макаров Дмитрий</t>
  </si>
  <si>
    <t>Ившина Светлана</t>
  </si>
  <si>
    <t>Катаева Марина</t>
  </si>
  <si>
    <t>Уракова Ирина</t>
  </si>
  <si>
    <t>Пикова Диана</t>
  </si>
  <si>
    <t>Ураков Андрей</t>
  </si>
  <si>
    <t>ТРИО Восход</t>
  </si>
  <si>
    <t>Марков Андрей</t>
  </si>
  <si>
    <t>Батуев Иван</t>
  </si>
  <si>
    <t>Восточный фронт</t>
  </si>
  <si>
    <t>Ненилин Дмитрий</t>
  </si>
  <si>
    <t>Главатских Алена</t>
  </si>
  <si>
    <t>Перевощикова Наталья</t>
  </si>
  <si>
    <t>Наговицын Василий</t>
  </si>
  <si>
    <t>Бузмаков Анатолий</t>
  </si>
  <si>
    <t>Гордина Олеся</t>
  </si>
  <si>
    <t>Макарова Галина</t>
  </si>
  <si>
    <t>Корепанов Алексей</t>
  </si>
  <si>
    <t>Назаров Алексей</t>
  </si>
  <si>
    <t>Челобитченкова Ольга</t>
  </si>
  <si>
    <t>Касимова Настя</t>
  </si>
  <si>
    <t>Волков Александр</t>
  </si>
  <si>
    <t>Макаров Василий</t>
  </si>
  <si>
    <t>Батрин Ирина</t>
  </si>
  <si>
    <t>Мокрушина Людмила</t>
  </si>
  <si>
    <t>БСИС Улыбка</t>
  </si>
  <si>
    <t>Июльское "Элита"</t>
  </si>
  <si>
    <t>Коммунары "БЭМС"</t>
  </si>
  <si>
    <t>Девиз "Оптимисты"</t>
  </si>
  <si>
    <t>Россия "Радуга"</t>
  </si>
  <si>
    <t>Сергинский "Смурфики"</t>
  </si>
  <si>
    <t>к-з Мичурина "Ну, погоди!"</t>
  </si>
  <si>
    <t>Правда "Убойная сила"</t>
  </si>
  <si>
    <t>Республика</t>
  </si>
  <si>
    <t>Балезинский район</t>
  </si>
  <si>
    <t>Гости Балезинского района</t>
  </si>
  <si>
    <t>СПК Коммунар "БЭМС"</t>
  </si>
  <si>
    <t xml:space="preserve">Вихарев Василий </t>
  </si>
  <si>
    <t>Баженов Георгий</t>
  </si>
  <si>
    <t>Федоров Алексей</t>
  </si>
  <si>
    <t>Касимова Надежда</t>
  </si>
  <si>
    <t>Савин Николай</t>
  </si>
  <si>
    <t>Светлаков Иван</t>
  </si>
  <si>
    <t>Семченков Александр</t>
  </si>
  <si>
    <t>Каркина Людмила</t>
  </si>
  <si>
    <t>Туманов Юрий</t>
  </si>
  <si>
    <t>Камашева Татьяна</t>
  </si>
  <si>
    <t>Дягелев Юрий</t>
  </si>
  <si>
    <t>Главный судья                   А.А.Чирков</t>
  </si>
  <si>
    <t xml:space="preserve">            соревнований по туризму среди сельскохозяйственных предприятий и организаций на приз райкома профсоюза</t>
  </si>
  <si>
    <t>неучаств.</t>
  </si>
  <si>
    <t>ФИО</t>
  </si>
  <si>
    <t>Черноброва В.С.</t>
  </si>
  <si>
    <t>Повышева Т.С.</t>
  </si>
  <si>
    <t>Некрасова Л.В.</t>
  </si>
  <si>
    <t>Баженова О.С.</t>
  </si>
  <si>
    <t>Князева Н.А.</t>
  </si>
  <si>
    <t>Бабинцева О.Г.</t>
  </si>
  <si>
    <t>Уракова Э.Г.</t>
  </si>
  <si>
    <t>Дюкина Е.Ю.</t>
  </si>
  <si>
    <t>Полтанов А.С.</t>
  </si>
  <si>
    <t>Максимова С.В.</t>
  </si>
  <si>
    <t>Селезнев Н.М.</t>
  </si>
  <si>
    <t>А.А.Чирков</t>
  </si>
  <si>
    <t>Руководители</t>
  </si>
  <si>
    <t>Веселые старты</t>
  </si>
  <si>
    <t xml:space="preserve"> соревнований по туризму среди сельскохозяйственных предприятий и организаций на приз райкома профсоюза</t>
  </si>
  <si>
    <t>Итоговый протокол</t>
  </si>
  <si>
    <t xml:space="preserve">          соревнований по туризму среди сельскохозяйственных предприятий и организаций на приз райкома профсоюза</t>
  </si>
  <si>
    <t>1</t>
  </si>
  <si>
    <t>2</t>
  </si>
  <si>
    <t>3</t>
  </si>
  <si>
    <t>4</t>
  </si>
  <si>
    <t>8</t>
  </si>
  <si>
    <t>12</t>
  </si>
  <si>
    <t>16</t>
  </si>
  <si>
    <t>21</t>
  </si>
  <si>
    <t>24:59</t>
  </si>
  <si>
    <t>25:50</t>
  </si>
  <si>
    <t>23:53</t>
  </si>
  <si>
    <t>20:09</t>
  </si>
  <si>
    <t>26:11</t>
  </si>
  <si>
    <t>20:50</t>
  </si>
  <si>
    <t>25:14</t>
  </si>
  <si>
    <t>23:20</t>
  </si>
  <si>
    <t>23:10</t>
  </si>
  <si>
    <t>21:00</t>
  </si>
  <si>
    <t>21:46</t>
  </si>
  <si>
    <t>19:03</t>
  </si>
  <si>
    <t>19:29</t>
  </si>
  <si>
    <t>21:31</t>
  </si>
  <si>
    <t>18:50</t>
  </si>
  <si>
    <t>23:04</t>
  </si>
  <si>
    <t>19:20</t>
  </si>
  <si>
    <t>21:20</t>
  </si>
  <si>
    <t>18:30</t>
  </si>
  <si>
    <t>18:06</t>
  </si>
  <si>
    <t>Паралельные верёвки,сек</t>
  </si>
  <si>
    <t>Бабочка,сек</t>
  </si>
  <si>
    <t>Ногоход,сек</t>
  </si>
  <si>
    <t>Вожжи,сек</t>
  </si>
  <si>
    <t>Горизонтальная бабочка,сек</t>
  </si>
  <si>
    <t>Навесная переправа,сек</t>
  </si>
  <si>
    <t>Время на дистанции,мин,сек</t>
  </si>
  <si>
    <t>штрафное время,мин</t>
  </si>
  <si>
    <t>25 сентября 2015 г</t>
  </si>
  <si>
    <t xml:space="preserve">Главный судья </t>
  </si>
  <si>
    <t>24</t>
  </si>
  <si>
    <t>Ориентирование среди всех участников</t>
  </si>
  <si>
    <t>0:18.90</t>
  </si>
  <si>
    <t>0:15.03</t>
  </si>
  <si>
    <t>0:12.87</t>
  </si>
  <si>
    <t>0:13.50</t>
  </si>
  <si>
    <t>0:12.38</t>
  </si>
  <si>
    <t>0:14.34</t>
  </si>
  <si>
    <t>0:12.82</t>
  </si>
  <si>
    <t>0:12.57</t>
  </si>
  <si>
    <t>0:12.97</t>
  </si>
  <si>
    <t>0:12.16</t>
  </si>
  <si>
    <t>0:11.46</t>
  </si>
  <si>
    <t>Место с коэф.</t>
  </si>
  <si>
    <t xml:space="preserve">Руководители ДАРТС, СТРЕЛЬБА </t>
  </si>
  <si>
    <t>Ориентирование мужчины Балезинский район</t>
  </si>
  <si>
    <t>Ориентирование женщины Балезинский район</t>
  </si>
  <si>
    <t>Протокол</t>
  </si>
  <si>
    <t>Ориентирование среди всех участников, женщины</t>
  </si>
  <si>
    <t>Ориентирование среди всех участников,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</si>
</sst>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mm:ss.0;@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u/>
      <sz val="1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sz val="10"/>
      <color theme="1"/>
      <name val="Arial Black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/>
    <xf numFmtId="0" fontId="0" fillId="0" borderId="6" xfId="0" applyBorder="1"/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/>
    <xf numFmtId="0" fontId="8" fillId="0" borderId="4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0" fontId="4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1"/>
  <sheetViews>
    <sheetView workbookViewId="0">
      <selection activeCell="D17" sqref="D17"/>
    </sheetView>
  </sheetViews>
  <sheetFormatPr defaultRowHeight="14.4" x14ac:dyDescent="0.3"/>
  <cols>
    <col min="1" max="1" width="5.6640625" customWidth="1"/>
    <col min="2" max="2" width="15" customWidth="1"/>
    <col min="3" max="3" width="13.6640625" customWidth="1"/>
    <col min="11" max="11" width="11.5546875" bestFit="1" customWidth="1"/>
    <col min="12" max="12" width="14.44140625" bestFit="1" customWidth="1"/>
  </cols>
  <sheetData>
    <row r="1" spans="1:13" ht="15.6" x14ac:dyDescent="0.3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x14ac:dyDescent="0.3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x14ac:dyDescent="0.3">
      <c r="A3" s="6"/>
      <c r="B3" s="6"/>
      <c r="C3" s="6"/>
      <c r="D3" s="82" t="s">
        <v>9</v>
      </c>
      <c r="E3" s="82"/>
      <c r="F3" s="82"/>
      <c r="G3" s="82"/>
      <c r="H3" s="82"/>
      <c r="I3" s="82"/>
      <c r="J3" s="82"/>
    </row>
    <row r="4" spans="1:13" ht="27" customHeight="1" x14ac:dyDescent="0.3">
      <c r="A4" s="83" t="s">
        <v>191</v>
      </c>
      <c r="B4" s="83"/>
      <c r="C4" s="28"/>
      <c r="D4" s="7"/>
      <c r="E4" s="7"/>
      <c r="F4" s="7"/>
      <c r="G4" s="7"/>
      <c r="H4" s="7"/>
      <c r="I4" s="7"/>
      <c r="J4" s="7"/>
      <c r="K4" s="84" t="s">
        <v>24</v>
      </c>
      <c r="L4" s="84"/>
      <c r="M4" s="84"/>
    </row>
    <row r="5" spans="1:13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75.599999999999994" customHeight="1" x14ac:dyDescent="0.3">
      <c r="A6" s="9" t="s">
        <v>1</v>
      </c>
      <c r="B6" s="9" t="s">
        <v>2</v>
      </c>
      <c r="C6" s="29" t="s">
        <v>49</v>
      </c>
      <c r="D6" s="10" t="s">
        <v>183</v>
      </c>
      <c r="E6" s="10" t="s">
        <v>184</v>
      </c>
      <c r="F6" s="10" t="s">
        <v>185</v>
      </c>
      <c r="G6" s="10" t="s">
        <v>186</v>
      </c>
      <c r="H6" s="10" t="s">
        <v>187</v>
      </c>
      <c r="I6" s="10" t="s">
        <v>188</v>
      </c>
      <c r="J6" s="10" t="s">
        <v>190</v>
      </c>
      <c r="K6" s="10" t="s">
        <v>189</v>
      </c>
      <c r="L6" s="9" t="s">
        <v>10</v>
      </c>
      <c r="M6" s="9" t="s">
        <v>4</v>
      </c>
    </row>
    <row r="7" spans="1:13" ht="40.5" customHeight="1" x14ac:dyDescent="0.3">
      <c r="A7" s="1">
        <v>1</v>
      </c>
      <c r="B7" s="12" t="s">
        <v>38</v>
      </c>
      <c r="C7" s="2" t="s">
        <v>50</v>
      </c>
      <c r="D7" s="1">
        <v>0</v>
      </c>
      <c r="E7" s="1">
        <v>0</v>
      </c>
      <c r="F7" s="1">
        <v>0</v>
      </c>
      <c r="G7" s="1">
        <v>40</v>
      </c>
      <c r="H7" s="1">
        <v>0</v>
      </c>
      <c r="I7" s="1">
        <v>0</v>
      </c>
      <c r="J7" s="59">
        <v>2.7777777777777776E-2</v>
      </c>
      <c r="K7" s="58" t="s">
        <v>175</v>
      </c>
      <c r="L7" s="58" t="s">
        <v>166</v>
      </c>
      <c r="M7" s="11">
        <v>1</v>
      </c>
    </row>
    <row r="8" spans="1:13" ht="38.25" customHeight="1" x14ac:dyDescent="0.3">
      <c r="A8" s="1">
        <v>2</v>
      </c>
      <c r="B8" s="2" t="s">
        <v>43</v>
      </c>
      <c r="C8" s="2" t="s">
        <v>50</v>
      </c>
      <c r="D8" s="1">
        <v>0</v>
      </c>
      <c r="E8" s="1">
        <v>0</v>
      </c>
      <c r="F8" s="1">
        <v>0</v>
      </c>
      <c r="G8" s="1">
        <v>120</v>
      </c>
      <c r="H8" s="1">
        <v>0</v>
      </c>
      <c r="I8" s="1">
        <v>0</v>
      </c>
      <c r="J8" s="59">
        <v>8.3333333333333329E-2</v>
      </c>
      <c r="K8" s="58" t="s">
        <v>177</v>
      </c>
      <c r="L8" s="58" t="s">
        <v>168</v>
      </c>
      <c r="M8" s="11">
        <v>2</v>
      </c>
    </row>
    <row r="9" spans="1:13" ht="43.2" x14ac:dyDescent="0.3">
      <c r="A9" s="1">
        <v>3</v>
      </c>
      <c r="B9" s="12" t="s">
        <v>41</v>
      </c>
      <c r="C9" s="2" t="s">
        <v>50</v>
      </c>
      <c r="D9" s="1">
        <v>10</v>
      </c>
      <c r="E9" s="1">
        <v>0</v>
      </c>
      <c r="F9" s="1">
        <v>0</v>
      </c>
      <c r="G9" s="1">
        <v>240</v>
      </c>
      <c r="H9" s="1">
        <v>0</v>
      </c>
      <c r="I9" s="1">
        <v>40</v>
      </c>
      <c r="J9" s="59">
        <v>0.20138888888888887</v>
      </c>
      <c r="K9" s="58" t="s">
        <v>174</v>
      </c>
      <c r="L9" s="58" t="s">
        <v>165</v>
      </c>
      <c r="M9" s="11">
        <v>3</v>
      </c>
    </row>
    <row r="10" spans="1:13" ht="26.4" x14ac:dyDescent="0.3">
      <c r="A10" s="1">
        <v>4</v>
      </c>
      <c r="B10" s="2" t="s">
        <v>40</v>
      </c>
      <c r="C10" s="2" t="s">
        <v>50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57">
        <v>0</v>
      </c>
      <c r="K10" s="58" t="s">
        <v>163</v>
      </c>
      <c r="L10" s="58" t="s">
        <v>163</v>
      </c>
      <c r="M10" s="11">
        <v>4</v>
      </c>
    </row>
    <row r="11" spans="1:13" ht="39.6" x14ac:dyDescent="0.3">
      <c r="A11" s="1">
        <v>5</v>
      </c>
      <c r="B11" s="2" t="s">
        <v>44</v>
      </c>
      <c r="C11" s="2" t="s">
        <v>50</v>
      </c>
      <c r="D11" s="1">
        <v>60</v>
      </c>
      <c r="E11" s="1">
        <v>0</v>
      </c>
      <c r="F11" s="1">
        <v>0</v>
      </c>
      <c r="G11" s="1">
        <v>60</v>
      </c>
      <c r="H11" s="1">
        <v>0</v>
      </c>
      <c r="I11" s="1">
        <v>10</v>
      </c>
      <c r="J11" s="59">
        <v>9.0277777777777776E-2</v>
      </c>
      <c r="K11" s="58" t="s">
        <v>178</v>
      </c>
      <c r="L11" s="58" t="s">
        <v>169</v>
      </c>
      <c r="M11" s="11">
        <v>5</v>
      </c>
    </row>
    <row r="12" spans="1:13" ht="28.8" x14ac:dyDescent="0.3">
      <c r="A12" s="1">
        <v>6</v>
      </c>
      <c r="B12" s="12" t="s">
        <v>39</v>
      </c>
      <c r="C12" s="2" t="s">
        <v>50</v>
      </c>
      <c r="D12" s="1">
        <v>0</v>
      </c>
      <c r="E12" s="1">
        <v>0</v>
      </c>
      <c r="F12" s="1">
        <v>0</v>
      </c>
      <c r="G12" s="1">
        <v>60</v>
      </c>
      <c r="H12" s="1">
        <v>70</v>
      </c>
      <c r="I12" s="1">
        <v>20</v>
      </c>
      <c r="J12" s="59">
        <v>0.10416666666666667</v>
      </c>
      <c r="K12" s="58" t="s">
        <v>170</v>
      </c>
      <c r="L12" s="58" t="s">
        <v>164</v>
      </c>
      <c r="M12" s="11">
        <v>6</v>
      </c>
    </row>
    <row r="13" spans="1:13" ht="26.4" x14ac:dyDescent="0.3">
      <c r="A13" s="1">
        <v>7</v>
      </c>
      <c r="B13" s="2" t="s">
        <v>42</v>
      </c>
      <c r="C13" s="2" t="s">
        <v>50</v>
      </c>
      <c r="D13" s="1">
        <v>0</v>
      </c>
      <c r="E13" s="1">
        <v>30</v>
      </c>
      <c r="F13" s="1">
        <v>0</v>
      </c>
      <c r="G13" s="1">
        <v>240</v>
      </c>
      <c r="H13" s="1">
        <v>10</v>
      </c>
      <c r="I13" s="1">
        <v>0</v>
      </c>
      <c r="J13" s="59">
        <v>0.19444444444444445</v>
      </c>
      <c r="K13" s="58" t="s">
        <v>176</v>
      </c>
      <c r="L13" s="58" t="s">
        <v>167</v>
      </c>
      <c r="M13" s="11">
        <v>7</v>
      </c>
    </row>
    <row r="14" spans="1:13" ht="43.2" x14ac:dyDescent="0.3">
      <c r="A14" s="60">
        <v>1</v>
      </c>
      <c r="B14" s="49" t="s">
        <v>47</v>
      </c>
      <c r="C14" s="49" t="s">
        <v>51</v>
      </c>
      <c r="D14" s="60">
        <v>20</v>
      </c>
      <c r="E14" s="60">
        <v>30</v>
      </c>
      <c r="F14" s="60">
        <v>0</v>
      </c>
      <c r="G14" s="60">
        <v>60</v>
      </c>
      <c r="H14" s="60">
        <v>10</v>
      </c>
      <c r="I14" s="60">
        <v>30</v>
      </c>
      <c r="J14" s="61">
        <v>0.10416666666666667</v>
      </c>
      <c r="K14" s="62" t="s">
        <v>181</v>
      </c>
      <c r="L14" s="62" t="s">
        <v>172</v>
      </c>
      <c r="M14" s="63">
        <v>1</v>
      </c>
    </row>
    <row r="15" spans="1:13" ht="28.8" x14ac:dyDescent="0.3">
      <c r="A15" s="60">
        <v>2</v>
      </c>
      <c r="B15" s="49" t="s">
        <v>122</v>
      </c>
      <c r="C15" s="49" t="s">
        <v>51</v>
      </c>
      <c r="D15" s="60">
        <v>0</v>
      </c>
      <c r="E15" s="60">
        <v>0</v>
      </c>
      <c r="F15" s="60">
        <v>0</v>
      </c>
      <c r="G15" s="60">
        <v>140</v>
      </c>
      <c r="H15" s="60">
        <v>60</v>
      </c>
      <c r="I15" s="60">
        <v>20</v>
      </c>
      <c r="J15" s="61">
        <v>0.15277777777777776</v>
      </c>
      <c r="K15" s="62" t="s">
        <v>182</v>
      </c>
      <c r="L15" s="62" t="s">
        <v>173</v>
      </c>
      <c r="M15" s="63">
        <v>2</v>
      </c>
    </row>
    <row r="16" spans="1:13" ht="43.2" x14ac:dyDescent="0.3">
      <c r="A16" s="60">
        <v>3</v>
      </c>
      <c r="B16" s="49" t="s">
        <v>46</v>
      </c>
      <c r="C16" s="49" t="s">
        <v>51</v>
      </c>
      <c r="D16" s="60">
        <v>60</v>
      </c>
      <c r="E16" s="60">
        <v>30</v>
      </c>
      <c r="F16" s="60">
        <v>0</v>
      </c>
      <c r="G16" s="60">
        <v>0</v>
      </c>
      <c r="H16" s="60">
        <v>0</v>
      </c>
      <c r="I16" s="60">
        <v>20</v>
      </c>
      <c r="J16" s="61">
        <v>7.6388888888888895E-2</v>
      </c>
      <c r="K16" s="62" t="s">
        <v>180</v>
      </c>
      <c r="L16" s="62" t="s">
        <v>171</v>
      </c>
      <c r="M16" s="63">
        <v>3</v>
      </c>
    </row>
    <row r="17" spans="1:13" ht="43.2" x14ac:dyDescent="0.3">
      <c r="A17" s="60">
        <v>4</v>
      </c>
      <c r="B17" s="49" t="s">
        <v>45</v>
      </c>
      <c r="C17" s="49" t="s">
        <v>51</v>
      </c>
      <c r="D17" s="60">
        <v>0</v>
      </c>
      <c r="E17" s="60">
        <v>0</v>
      </c>
      <c r="F17" s="60">
        <v>0</v>
      </c>
      <c r="G17" s="60">
        <v>240</v>
      </c>
      <c r="H17" s="60">
        <v>0</v>
      </c>
      <c r="I17" s="60">
        <v>0</v>
      </c>
      <c r="J17" s="61">
        <v>0.16666666666666666</v>
      </c>
      <c r="K17" s="62" t="s">
        <v>179</v>
      </c>
      <c r="L17" s="62" t="s">
        <v>170</v>
      </c>
      <c r="M17" s="63">
        <v>4</v>
      </c>
    </row>
    <row r="19" spans="1:13" x14ac:dyDescent="0.3">
      <c r="A19" s="77" t="s">
        <v>5</v>
      </c>
      <c r="B19" s="77"/>
      <c r="C19" s="34" t="s">
        <v>149</v>
      </c>
      <c r="D19" s="4"/>
      <c r="E19" s="4"/>
      <c r="F19" s="5"/>
    </row>
    <row r="21" spans="1:13" x14ac:dyDescent="0.3">
      <c r="A21" s="77"/>
      <c r="B21" s="77"/>
      <c r="C21" s="26"/>
      <c r="D21" s="4"/>
      <c r="E21" s="4"/>
      <c r="F21" s="4"/>
    </row>
  </sheetData>
  <sortState ref="A8:M13">
    <sortCondition ref="L8:L13"/>
  </sortState>
  <mergeCells count="7">
    <mergeCell ref="A21:B21"/>
    <mergeCell ref="A1:M1"/>
    <mergeCell ref="A2:M2"/>
    <mergeCell ref="D3:J3"/>
    <mergeCell ref="A4:B4"/>
    <mergeCell ref="K4:M4"/>
    <mergeCell ref="A19:B19"/>
  </mergeCells>
  <pageMargins left="0" right="0" top="0" bottom="0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A4" sqref="A4:L4"/>
    </sheetView>
  </sheetViews>
  <sheetFormatPr defaultRowHeight="14.4" x14ac:dyDescent="0.3"/>
  <cols>
    <col min="1" max="1" width="6" customWidth="1"/>
    <col min="2" max="2" width="6.44140625" customWidth="1"/>
    <col min="3" max="3" width="11.6640625" customWidth="1"/>
    <col min="4" max="4" width="13.5546875" customWidth="1"/>
  </cols>
  <sheetData>
    <row r="1" spans="1:13" x14ac:dyDescent="0.3">
      <c r="A1" s="91" t="s">
        <v>21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15.6" x14ac:dyDescent="0.3">
      <c r="A4" s="93" t="s">
        <v>212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3" x14ac:dyDescent="0.3">
      <c r="A5" s="94" t="s">
        <v>7</v>
      </c>
      <c r="B5" s="94"/>
      <c r="C5" s="94"/>
      <c r="D5" s="15"/>
      <c r="E5" s="15"/>
      <c r="L5" s="16" t="s">
        <v>24</v>
      </c>
    </row>
    <row r="6" spans="1:13" ht="39.6" x14ac:dyDescent="0.3">
      <c r="A6" s="37" t="s">
        <v>1</v>
      </c>
      <c r="B6" s="37" t="s">
        <v>17</v>
      </c>
      <c r="C6" s="22" t="s">
        <v>15</v>
      </c>
      <c r="D6" s="22" t="s">
        <v>16</v>
      </c>
      <c r="E6" s="22"/>
      <c r="F6" s="22" t="s">
        <v>18</v>
      </c>
      <c r="G6" s="22" t="s">
        <v>19</v>
      </c>
      <c r="H6" s="22" t="s">
        <v>20</v>
      </c>
      <c r="I6" s="22" t="s">
        <v>32</v>
      </c>
      <c r="J6" s="22" t="s">
        <v>33</v>
      </c>
      <c r="K6" s="22" t="s">
        <v>34</v>
      </c>
      <c r="L6" s="22" t="s">
        <v>4</v>
      </c>
      <c r="M6" s="42" t="s">
        <v>57</v>
      </c>
    </row>
    <row r="7" spans="1:13" ht="39.6" x14ac:dyDescent="0.3">
      <c r="A7" s="1">
        <v>1</v>
      </c>
      <c r="B7" s="1">
        <v>88</v>
      </c>
      <c r="C7" s="2" t="s">
        <v>107</v>
      </c>
      <c r="D7" s="17" t="s">
        <v>118</v>
      </c>
      <c r="E7" s="17" t="s">
        <v>50</v>
      </c>
      <c r="F7" s="1">
        <v>27</v>
      </c>
      <c r="G7" s="18">
        <v>0</v>
      </c>
      <c r="H7" s="18">
        <v>2.7604166666666666E-2</v>
      </c>
      <c r="I7" s="18">
        <v>2.7604166666666666E-2</v>
      </c>
      <c r="J7" s="25"/>
      <c r="K7" s="25">
        <v>27</v>
      </c>
      <c r="L7" s="1">
        <v>1</v>
      </c>
      <c r="M7" s="14" t="s">
        <v>65</v>
      </c>
    </row>
    <row r="8" spans="1:13" ht="26.4" x14ac:dyDescent="0.3">
      <c r="A8" s="1">
        <v>2</v>
      </c>
      <c r="B8" s="1">
        <v>22</v>
      </c>
      <c r="C8" s="2" t="s">
        <v>99</v>
      </c>
      <c r="D8" s="17" t="s">
        <v>116</v>
      </c>
      <c r="E8" s="17" t="s">
        <v>50</v>
      </c>
      <c r="F8" s="1">
        <v>27</v>
      </c>
      <c r="G8" s="18">
        <v>0</v>
      </c>
      <c r="H8" s="18">
        <v>2.8391203703703707E-2</v>
      </c>
      <c r="I8" s="18">
        <v>2.8391203703703707E-2</v>
      </c>
      <c r="J8" s="25"/>
      <c r="K8" s="25">
        <v>27</v>
      </c>
      <c r="L8" s="1">
        <v>2</v>
      </c>
      <c r="M8" s="14" t="s">
        <v>65</v>
      </c>
    </row>
    <row r="9" spans="1:13" ht="26.4" x14ac:dyDescent="0.3">
      <c r="A9" s="1">
        <v>3</v>
      </c>
      <c r="B9" s="1">
        <v>48</v>
      </c>
      <c r="C9" s="2" t="s">
        <v>62</v>
      </c>
      <c r="D9" s="17" t="s">
        <v>111</v>
      </c>
      <c r="E9" s="17" t="s">
        <v>50</v>
      </c>
      <c r="F9" s="1">
        <v>27</v>
      </c>
      <c r="G9" s="18">
        <v>2.0833333333333333E-3</v>
      </c>
      <c r="H9" s="18">
        <v>3.7766203703703705E-2</v>
      </c>
      <c r="I9" s="18">
        <v>3.5682870370370372E-2</v>
      </c>
      <c r="J9" s="25"/>
      <c r="K9" s="25">
        <v>27</v>
      </c>
      <c r="L9" s="1">
        <v>3</v>
      </c>
      <c r="M9" s="14" t="s">
        <v>65</v>
      </c>
    </row>
    <row r="10" spans="1:13" ht="26.4" x14ac:dyDescent="0.3">
      <c r="A10" s="1">
        <v>4</v>
      </c>
      <c r="B10" s="1">
        <v>71</v>
      </c>
      <c r="C10" s="2" t="s">
        <v>72</v>
      </c>
      <c r="D10" s="17" t="s">
        <v>113</v>
      </c>
      <c r="E10" s="43" t="s">
        <v>119</v>
      </c>
      <c r="F10" s="1">
        <v>27</v>
      </c>
      <c r="G10" s="18">
        <v>2.0833333333333333E-3</v>
      </c>
      <c r="H10" s="18">
        <v>3.7766203703703705E-2</v>
      </c>
      <c r="I10" s="18">
        <v>3.5682870370370372E-2</v>
      </c>
      <c r="J10" s="25"/>
      <c r="K10" s="25">
        <v>27</v>
      </c>
      <c r="L10" s="1">
        <v>3</v>
      </c>
      <c r="M10" s="14" t="s">
        <v>65</v>
      </c>
    </row>
    <row r="11" spans="1:13" ht="26.4" x14ac:dyDescent="0.3">
      <c r="A11" s="1">
        <v>5</v>
      </c>
      <c r="B11" s="1">
        <v>41</v>
      </c>
      <c r="C11" s="2" t="s">
        <v>69</v>
      </c>
      <c r="D11" s="43" t="s">
        <v>112</v>
      </c>
      <c r="E11" s="43" t="s">
        <v>119</v>
      </c>
      <c r="F11" s="1">
        <v>27</v>
      </c>
      <c r="G11" s="18">
        <v>4.1666666666666666E-3</v>
      </c>
      <c r="H11" s="18">
        <v>4.3645833333333335E-2</v>
      </c>
      <c r="I11" s="18">
        <v>3.9479166666666669E-2</v>
      </c>
      <c r="J11" s="25"/>
      <c r="K11" s="25">
        <v>27</v>
      </c>
      <c r="L11" s="1">
        <v>5</v>
      </c>
      <c r="M11" s="14" t="s">
        <v>65</v>
      </c>
    </row>
    <row r="12" spans="1:13" x14ac:dyDescent="0.3">
      <c r="A12" s="1">
        <v>6</v>
      </c>
      <c r="B12" s="1">
        <v>66</v>
      </c>
      <c r="C12" s="2" t="s">
        <v>67</v>
      </c>
      <c r="D12" s="43" t="s">
        <v>112</v>
      </c>
      <c r="E12" s="43" t="s">
        <v>119</v>
      </c>
      <c r="F12" s="1">
        <v>30</v>
      </c>
      <c r="G12" s="18">
        <v>0</v>
      </c>
      <c r="H12" s="18">
        <v>4.3750000000000004E-2</v>
      </c>
      <c r="I12" s="18">
        <v>4.3750000000000004E-2</v>
      </c>
      <c r="J12" s="25" t="s">
        <v>157</v>
      </c>
      <c r="K12" s="25">
        <v>27</v>
      </c>
      <c r="L12" s="1">
        <v>6</v>
      </c>
      <c r="M12" s="14" t="s">
        <v>65</v>
      </c>
    </row>
    <row r="13" spans="1:13" ht="26.4" x14ac:dyDescent="0.3">
      <c r="A13" s="1">
        <v>7</v>
      </c>
      <c r="B13" s="1">
        <v>64</v>
      </c>
      <c r="C13" s="2" t="s">
        <v>71</v>
      </c>
      <c r="D13" s="17" t="s">
        <v>113</v>
      </c>
      <c r="E13" s="43" t="s">
        <v>119</v>
      </c>
      <c r="F13" s="1">
        <v>27</v>
      </c>
      <c r="G13" s="18">
        <v>0</v>
      </c>
      <c r="H13" s="18">
        <v>4.3078703703703702E-2</v>
      </c>
      <c r="I13" s="18">
        <v>4.3078703703703702E-2</v>
      </c>
      <c r="J13" s="25" t="s">
        <v>156</v>
      </c>
      <c r="K13" s="25">
        <v>25</v>
      </c>
      <c r="L13" s="1">
        <v>7</v>
      </c>
      <c r="M13" s="14" t="s">
        <v>65</v>
      </c>
    </row>
    <row r="14" spans="1:13" ht="26.4" x14ac:dyDescent="0.3">
      <c r="A14" s="1">
        <v>8</v>
      </c>
      <c r="B14" s="1">
        <v>2</v>
      </c>
      <c r="C14" s="2" t="s">
        <v>103</v>
      </c>
      <c r="D14" s="17" t="s">
        <v>117</v>
      </c>
      <c r="E14" s="17" t="s">
        <v>50</v>
      </c>
      <c r="F14" s="1">
        <v>24</v>
      </c>
      <c r="G14" s="18">
        <v>0</v>
      </c>
      <c r="H14" s="18">
        <v>2.8437500000000001E-2</v>
      </c>
      <c r="I14" s="18">
        <v>2.8437500000000001E-2</v>
      </c>
      <c r="J14" s="25"/>
      <c r="K14" s="25">
        <v>24</v>
      </c>
      <c r="L14" s="1">
        <v>8</v>
      </c>
      <c r="M14" s="14" t="s">
        <v>65</v>
      </c>
    </row>
    <row r="15" spans="1:13" ht="26.4" x14ac:dyDescent="0.3">
      <c r="A15" s="1">
        <v>9</v>
      </c>
      <c r="B15" s="1">
        <v>6</v>
      </c>
      <c r="C15" s="2" t="s">
        <v>104</v>
      </c>
      <c r="D15" s="17" t="s">
        <v>117</v>
      </c>
      <c r="E15" s="17" t="s">
        <v>50</v>
      </c>
      <c r="F15" s="1">
        <v>24</v>
      </c>
      <c r="G15" s="18">
        <v>2.0833333333333333E-3</v>
      </c>
      <c r="H15" s="18">
        <v>4.1273148148148149E-2</v>
      </c>
      <c r="I15" s="18">
        <v>3.9189814814814816E-2</v>
      </c>
      <c r="J15" s="25"/>
      <c r="K15" s="25">
        <v>24</v>
      </c>
      <c r="L15" s="1">
        <v>9</v>
      </c>
      <c r="M15" s="14" t="s">
        <v>65</v>
      </c>
    </row>
    <row r="16" spans="1:13" ht="26.4" x14ac:dyDescent="0.3">
      <c r="A16" s="1">
        <v>10</v>
      </c>
      <c r="B16" s="1">
        <v>65</v>
      </c>
      <c r="C16" s="2" t="s">
        <v>86</v>
      </c>
      <c r="D16" s="17" t="s">
        <v>115</v>
      </c>
      <c r="E16" s="17" t="s">
        <v>50</v>
      </c>
      <c r="F16" s="1">
        <v>24</v>
      </c>
      <c r="G16" s="18">
        <v>2.0833333333333333E-3</v>
      </c>
      <c r="H16" s="18">
        <v>4.3287037037037041E-2</v>
      </c>
      <c r="I16" s="18">
        <v>4.1203703703703708E-2</v>
      </c>
      <c r="J16" s="25"/>
      <c r="K16" s="25">
        <v>24</v>
      </c>
      <c r="L16" s="1">
        <v>10</v>
      </c>
      <c r="M16" s="14" t="s">
        <v>65</v>
      </c>
    </row>
    <row r="17" spans="1:13" ht="39.6" x14ac:dyDescent="0.3">
      <c r="A17" s="1">
        <v>11</v>
      </c>
      <c r="B17" s="1">
        <v>47</v>
      </c>
      <c r="C17" s="2" t="s">
        <v>108</v>
      </c>
      <c r="D17" s="17" t="s">
        <v>118</v>
      </c>
      <c r="E17" s="17" t="s">
        <v>50</v>
      </c>
      <c r="F17" s="1">
        <v>21</v>
      </c>
      <c r="G17" s="18">
        <v>2.0833333333333333E-3</v>
      </c>
      <c r="H17" s="18">
        <v>3.4467592592592591E-2</v>
      </c>
      <c r="I17" s="18">
        <v>3.2384259259259258E-2</v>
      </c>
      <c r="J17" s="25"/>
      <c r="K17" s="25">
        <v>21</v>
      </c>
      <c r="L17" s="1">
        <v>11</v>
      </c>
      <c r="M17" s="14" t="s">
        <v>65</v>
      </c>
    </row>
    <row r="18" spans="1:13" x14ac:dyDescent="0.3">
      <c r="A18" s="1">
        <v>12</v>
      </c>
      <c r="B18" s="1">
        <v>33</v>
      </c>
      <c r="C18" s="2" t="s">
        <v>80</v>
      </c>
      <c r="D18" s="17" t="s">
        <v>81</v>
      </c>
      <c r="E18" s="43" t="s">
        <v>119</v>
      </c>
      <c r="F18" s="1">
        <v>21</v>
      </c>
      <c r="G18" s="18">
        <v>0</v>
      </c>
      <c r="H18" s="18">
        <v>4.0127314814814817E-2</v>
      </c>
      <c r="I18" s="18">
        <v>4.0127314814814817E-2</v>
      </c>
      <c r="J18" s="25"/>
      <c r="K18" s="25">
        <v>21</v>
      </c>
      <c r="L18" s="1">
        <v>12</v>
      </c>
      <c r="M18" s="14" t="s">
        <v>65</v>
      </c>
    </row>
    <row r="19" spans="1:13" ht="26.4" x14ac:dyDescent="0.3">
      <c r="A19" s="1">
        <v>13</v>
      </c>
      <c r="B19" s="1">
        <v>14</v>
      </c>
      <c r="C19" s="2" t="s">
        <v>93</v>
      </c>
      <c r="D19" s="17" t="s">
        <v>92</v>
      </c>
      <c r="E19" s="17" t="s">
        <v>50</v>
      </c>
      <c r="F19" s="1">
        <v>18</v>
      </c>
      <c r="G19" s="18">
        <v>6.2499999999999995E-3</v>
      </c>
      <c r="H19" s="18">
        <v>4.2939814814814813E-2</v>
      </c>
      <c r="I19" s="18">
        <v>3.6689814814814814E-2</v>
      </c>
      <c r="J19" s="25"/>
      <c r="K19" s="25">
        <v>18</v>
      </c>
      <c r="L19" s="1">
        <v>13</v>
      </c>
      <c r="M19" s="14" t="s">
        <v>65</v>
      </c>
    </row>
    <row r="20" spans="1:13" ht="26.4" x14ac:dyDescent="0.3">
      <c r="A20" s="1">
        <v>14</v>
      </c>
      <c r="B20" s="1">
        <v>60</v>
      </c>
      <c r="C20" s="2" t="s">
        <v>91</v>
      </c>
      <c r="D20" s="17" t="s">
        <v>92</v>
      </c>
      <c r="E20" s="17" t="s">
        <v>50</v>
      </c>
      <c r="F20" s="1">
        <v>18</v>
      </c>
      <c r="G20" s="18">
        <v>4.1666666666666666E-3</v>
      </c>
      <c r="H20" s="18">
        <v>4.2916666666666665E-2</v>
      </c>
      <c r="I20" s="18">
        <v>3.875E-2</v>
      </c>
      <c r="J20" s="25"/>
      <c r="K20" s="25">
        <v>18</v>
      </c>
      <c r="L20" s="1">
        <v>14</v>
      </c>
      <c r="M20" s="14" t="s">
        <v>65</v>
      </c>
    </row>
    <row r="21" spans="1:13" ht="26.4" x14ac:dyDescent="0.3">
      <c r="A21" s="1">
        <v>15</v>
      </c>
      <c r="B21" s="1">
        <v>70</v>
      </c>
      <c r="C21" s="2" t="s">
        <v>96</v>
      </c>
      <c r="D21" s="17" t="s">
        <v>95</v>
      </c>
      <c r="E21" s="43" t="s">
        <v>119</v>
      </c>
      <c r="F21" s="1">
        <v>18</v>
      </c>
      <c r="G21" s="18">
        <v>2.0833333333333333E-3</v>
      </c>
      <c r="H21" s="18">
        <v>4.3958333333333328E-2</v>
      </c>
      <c r="I21" s="18">
        <v>4.1874999999999996E-2</v>
      </c>
      <c r="J21" s="25"/>
      <c r="K21" s="25">
        <v>18</v>
      </c>
      <c r="L21" s="1">
        <v>15</v>
      </c>
      <c r="M21" s="14" t="s">
        <v>65</v>
      </c>
    </row>
    <row r="22" spans="1:13" ht="26.4" x14ac:dyDescent="0.3">
      <c r="A22" s="1">
        <v>16</v>
      </c>
      <c r="B22" s="1">
        <v>43</v>
      </c>
      <c r="C22" s="2" t="s">
        <v>85</v>
      </c>
      <c r="D22" s="17" t="s">
        <v>115</v>
      </c>
      <c r="E22" s="17" t="s">
        <v>50</v>
      </c>
      <c r="F22" s="1">
        <v>21</v>
      </c>
      <c r="G22" s="18">
        <v>0</v>
      </c>
      <c r="H22" s="18">
        <v>4.4328703703703703E-2</v>
      </c>
      <c r="I22" s="18">
        <v>4.4328703703703703E-2</v>
      </c>
      <c r="J22" s="25" t="s">
        <v>157</v>
      </c>
      <c r="K22" s="25">
        <v>18</v>
      </c>
      <c r="L22" s="1">
        <v>16</v>
      </c>
      <c r="M22" s="14" t="s">
        <v>65</v>
      </c>
    </row>
    <row r="23" spans="1:13" ht="26.4" x14ac:dyDescent="0.3">
      <c r="A23" s="1">
        <v>17</v>
      </c>
      <c r="B23" s="1">
        <v>87</v>
      </c>
      <c r="C23" s="2" t="s">
        <v>82</v>
      </c>
      <c r="D23" s="17" t="s">
        <v>81</v>
      </c>
      <c r="E23" s="43" t="s">
        <v>119</v>
      </c>
      <c r="F23" s="1">
        <v>15</v>
      </c>
      <c r="G23" s="18">
        <v>2.0833333333333333E-3</v>
      </c>
      <c r="H23" s="18">
        <v>4.3067129629629629E-2</v>
      </c>
      <c r="I23" s="18">
        <v>4.0983796296296296E-2</v>
      </c>
      <c r="J23" s="25"/>
      <c r="K23" s="25">
        <v>15</v>
      </c>
      <c r="L23" s="1">
        <v>17</v>
      </c>
      <c r="M23" s="14" t="s">
        <v>65</v>
      </c>
    </row>
    <row r="24" spans="1:13" ht="26.4" x14ac:dyDescent="0.3">
      <c r="A24" s="1">
        <v>18</v>
      </c>
      <c r="B24" s="1">
        <v>36</v>
      </c>
      <c r="C24" s="2" t="s">
        <v>79</v>
      </c>
      <c r="D24" s="17" t="s">
        <v>114</v>
      </c>
      <c r="E24" s="17" t="s">
        <v>50</v>
      </c>
      <c r="F24" s="1">
        <v>12</v>
      </c>
      <c r="G24" s="18">
        <v>6.2499999999999995E-3</v>
      </c>
      <c r="H24" s="18">
        <v>4.9444444444444437E-2</v>
      </c>
      <c r="I24" s="18">
        <v>4.3194444444444438E-2</v>
      </c>
      <c r="J24" s="25" t="s">
        <v>156</v>
      </c>
      <c r="K24" s="25">
        <v>10</v>
      </c>
      <c r="L24" s="1">
        <v>18</v>
      </c>
      <c r="M24" s="14" t="s">
        <v>65</v>
      </c>
    </row>
    <row r="25" spans="1:13" ht="26.4" x14ac:dyDescent="0.3">
      <c r="A25" s="1">
        <v>19</v>
      </c>
      <c r="B25" s="1">
        <v>49</v>
      </c>
      <c r="C25" s="2" t="s">
        <v>100</v>
      </c>
      <c r="D25" s="17" t="s">
        <v>116</v>
      </c>
      <c r="E25" s="17" t="s">
        <v>50</v>
      </c>
      <c r="F25" s="1">
        <v>15</v>
      </c>
      <c r="G25" s="18">
        <v>2.0833333333333333E-3</v>
      </c>
      <c r="H25" s="18">
        <v>4.9421296296296297E-2</v>
      </c>
      <c r="I25" s="18">
        <v>4.7337962962962964E-2</v>
      </c>
      <c r="J25" s="25" t="s">
        <v>159</v>
      </c>
      <c r="K25" s="25">
        <v>7</v>
      </c>
      <c r="L25" s="1">
        <v>19</v>
      </c>
      <c r="M25" s="14" t="s">
        <v>65</v>
      </c>
    </row>
    <row r="26" spans="1:13" ht="26.4" x14ac:dyDescent="0.3">
      <c r="A26" s="1">
        <v>20</v>
      </c>
      <c r="B26" s="1">
        <v>69</v>
      </c>
      <c r="C26" s="2" t="s">
        <v>94</v>
      </c>
      <c r="D26" s="17" t="s">
        <v>95</v>
      </c>
      <c r="E26" s="43" t="s">
        <v>119</v>
      </c>
      <c r="F26" s="1">
        <v>15</v>
      </c>
      <c r="G26" s="18">
        <v>0</v>
      </c>
      <c r="H26" s="18">
        <v>5.0509259259259254E-2</v>
      </c>
      <c r="I26" s="18">
        <v>5.0509259259259254E-2</v>
      </c>
      <c r="J26" s="25" t="s">
        <v>160</v>
      </c>
      <c r="K26" s="25">
        <v>3</v>
      </c>
      <c r="L26" s="1">
        <v>20</v>
      </c>
      <c r="M26" s="14" t="s">
        <v>65</v>
      </c>
    </row>
    <row r="27" spans="1:13" ht="26.4" x14ac:dyDescent="0.3">
      <c r="A27" s="1">
        <v>21</v>
      </c>
      <c r="B27" s="1">
        <v>92</v>
      </c>
      <c r="C27" s="2" t="s">
        <v>78</v>
      </c>
      <c r="D27" s="17" t="s">
        <v>114</v>
      </c>
      <c r="E27" s="17" t="s">
        <v>50</v>
      </c>
      <c r="F27" s="1">
        <v>15</v>
      </c>
      <c r="G27" s="18">
        <v>4.1666666666666666E-3</v>
      </c>
      <c r="H27" s="18">
        <v>5.7453703703703701E-2</v>
      </c>
      <c r="I27" s="18">
        <v>5.3287037037037036E-2</v>
      </c>
      <c r="J27" s="25" t="s">
        <v>161</v>
      </c>
      <c r="K27" s="25">
        <v>-1</v>
      </c>
      <c r="L27" s="1">
        <v>21</v>
      </c>
      <c r="M27" s="14" t="s">
        <v>65</v>
      </c>
    </row>
    <row r="28" spans="1:13" ht="26.4" x14ac:dyDescent="0.3">
      <c r="A28" s="1">
        <v>22</v>
      </c>
      <c r="B28" s="1">
        <v>30</v>
      </c>
      <c r="C28" s="2" t="s">
        <v>61</v>
      </c>
      <c r="D28" s="17" t="s">
        <v>111</v>
      </c>
      <c r="E28" s="17" t="s">
        <v>50</v>
      </c>
      <c r="F28" s="1">
        <v>12</v>
      </c>
      <c r="G28" s="18">
        <v>0</v>
      </c>
      <c r="H28" s="18">
        <v>5.6365740740740744E-2</v>
      </c>
      <c r="I28" s="18">
        <v>5.6365740740740744E-2</v>
      </c>
      <c r="J28" s="25" t="s">
        <v>162</v>
      </c>
      <c r="K28" s="25">
        <v>-9</v>
      </c>
      <c r="L28" s="1">
        <v>22</v>
      </c>
      <c r="M28" s="14" t="s">
        <v>65</v>
      </c>
    </row>
    <row r="30" spans="1:13" x14ac:dyDescent="0.3">
      <c r="C30" s="77" t="s">
        <v>5</v>
      </c>
      <c r="D30" s="77"/>
      <c r="E30" s="34" t="s">
        <v>149</v>
      </c>
    </row>
  </sheetData>
  <mergeCells count="5">
    <mergeCell ref="A1:L2"/>
    <mergeCell ref="A3:L3"/>
    <mergeCell ref="A4:L4"/>
    <mergeCell ref="A5:C5"/>
    <mergeCell ref="C30:D3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Q10" sqref="Q10"/>
    </sheetView>
  </sheetViews>
  <sheetFormatPr defaultRowHeight="14.4" x14ac:dyDescent="0.3"/>
  <cols>
    <col min="1" max="1" width="7" customWidth="1"/>
    <col min="2" max="2" width="6" customWidth="1"/>
    <col min="3" max="3" width="14.33203125" customWidth="1"/>
    <col min="4" max="4" width="12.44140625" customWidth="1"/>
  </cols>
  <sheetData>
    <row r="1" spans="1:13" x14ac:dyDescent="0.3">
      <c r="A1" s="91" t="s">
        <v>21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15.6" x14ac:dyDescent="0.3">
      <c r="A4" s="93" t="s">
        <v>211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3" x14ac:dyDescent="0.3">
      <c r="A5" s="94" t="s">
        <v>7</v>
      </c>
      <c r="B5" s="94"/>
      <c r="C5" s="94"/>
      <c r="D5" s="15"/>
      <c r="E5" s="15"/>
      <c r="L5" s="16" t="s">
        <v>24</v>
      </c>
    </row>
    <row r="6" spans="1:13" ht="39.6" x14ac:dyDescent="0.3">
      <c r="A6" s="37" t="s">
        <v>1</v>
      </c>
      <c r="B6" s="37" t="s">
        <v>17</v>
      </c>
      <c r="C6" s="22" t="s">
        <v>15</v>
      </c>
      <c r="D6" s="22" t="s">
        <v>16</v>
      </c>
      <c r="E6" s="22"/>
      <c r="F6" s="22" t="s">
        <v>18</v>
      </c>
      <c r="G6" s="22" t="s">
        <v>19</v>
      </c>
      <c r="H6" s="22" t="s">
        <v>20</v>
      </c>
      <c r="I6" s="22" t="s">
        <v>32</v>
      </c>
      <c r="J6" s="22" t="s">
        <v>33</v>
      </c>
      <c r="K6" s="22" t="s">
        <v>34</v>
      </c>
      <c r="L6" s="22" t="s">
        <v>4</v>
      </c>
      <c r="M6" s="42" t="s">
        <v>57</v>
      </c>
    </row>
    <row r="7" spans="1:13" ht="26.4" x14ac:dyDescent="0.3">
      <c r="A7" s="1">
        <v>1</v>
      </c>
      <c r="B7" s="1">
        <v>54</v>
      </c>
      <c r="C7" s="2" t="s">
        <v>110</v>
      </c>
      <c r="D7" s="65" t="s">
        <v>118</v>
      </c>
      <c r="E7" s="17" t="s">
        <v>50</v>
      </c>
      <c r="F7" s="1">
        <v>27</v>
      </c>
      <c r="G7" s="18">
        <v>6.2499999999999995E-3</v>
      </c>
      <c r="H7" s="18">
        <v>4.3229166666666673E-2</v>
      </c>
      <c r="I7" s="18">
        <v>3.6979166666666674E-2</v>
      </c>
      <c r="J7" s="25"/>
      <c r="K7" s="25">
        <v>27</v>
      </c>
      <c r="L7" s="1">
        <v>1</v>
      </c>
      <c r="M7" s="14" t="s">
        <v>66</v>
      </c>
    </row>
    <row r="8" spans="1:13" ht="26.4" x14ac:dyDescent="0.3">
      <c r="A8" s="1">
        <v>2</v>
      </c>
      <c r="B8" s="1">
        <v>62</v>
      </c>
      <c r="C8" s="2" t="s">
        <v>109</v>
      </c>
      <c r="D8" s="65" t="s">
        <v>118</v>
      </c>
      <c r="E8" s="17" t="s">
        <v>50</v>
      </c>
      <c r="F8" s="1">
        <v>27</v>
      </c>
      <c r="G8" s="18">
        <v>4.1666666666666666E-3</v>
      </c>
      <c r="H8" s="18">
        <v>4.3009259259259254E-2</v>
      </c>
      <c r="I8" s="18">
        <v>3.8842592592592588E-2</v>
      </c>
      <c r="J8" s="25"/>
      <c r="K8" s="25">
        <v>27</v>
      </c>
      <c r="L8" s="1">
        <v>2</v>
      </c>
      <c r="M8" s="14" t="s">
        <v>66</v>
      </c>
    </row>
    <row r="9" spans="1:13" ht="26.4" x14ac:dyDescent="0.3">
      <c r="A9" s="1">
        <v>3</v>
      </c>
      <c r="B9" s="1">
        <v>45</v>
      </c>
      <c r="C9" s="2" t="s">
        <v>101</v>
      </c>
      <c r="D9" s="65" t="s">
        <v>116</v>
      </c>
      <c r="E9" s="17" t="s">
        <v>50</v>
      </c>
      <c r="F9" s="1">
        <v>27</v>
      </c>
      <c r="G9" s="18">
        <v>4.1666666666666666E-3</v>
      </c>
      <c r="H9" s="18">
        <v>4.4340277777777777E-2</v>
      </c>
      <c r="I9" s="18">
        <v>4.0173611111111111E-2</v>
      </c>
      <c r="J9" s="25"/>
      <c r="K9" s="25">
        <v>27</v>
      </c>
      <c r="L9" s="1">
        <v>3</v>
      </c>
      <c r="M9" s="14" t="s">
        <v>66</v>
      </c>
    </row>
    <row r="10" spans="1:13" ht="26.4" x14ac:dyDescent="0.3">
      <c r="A10" s="1">
        <v>4</v>
      </c>
      <c r="B10" s="1">
        <v>34</v>
      </c>
      <c r="C10" s="2" t="s">
        <v>70</v>
      </c>
      <c r="D10" s="65" t="s">
        <v>112</v>
      </c>
      <c r="E10" s="43" t="s">
        <v>119</v>
      </c>
      <c r="F10" s="1">
        <v>24</v>
      </c>
      <c r="G10" s="18">
        <v>6.2499999999999995E-3</v>
      </c>
      <c r="H10" s="18">
        <v>4.2245370370370371E-2</v>
      </c>
      <c r="I10" s="18">
        <v>3.5995370370370372E-2</v>
      </c>
      <c r="J10" s="25"/>
      <c r="K10" s="25">
        <v>24</v>
      </c>
      <c r="L10" s="1">
        <v>4</v>
      </c>
      <c r="M10" s="14" t="s">
        <v>66</v>
      </c>
    </row>
    <row r="11" spans="1:13" ht="26.4" x14ac:dyDescent="0.3">
      <c r="A11" s="1">
        <v>5</v>
      </c>
      <c r="B11" s="1">
        <v>46</v>
      </c>
      <c r="C11" s="2" t="s">
        <v>102</v>
      </c>
      <c r="D11" s="65" t="s">
        <v>116</v>
      </c>
      <c r="E11" s="17" t="s">
        <v>50</v>
      </c>
      <c r="F11" s="1">
        <v>24</v>
      </c>
      <c r="G11" s="18">
        <v>6.2499999999999995E-3</v>
      </c>
      <c r="H11" s="18">
        <v>4.3761574074074078E-2</v>
      </c>
      <c r="I11" s="18">
        <v>3.7511574074074079E-2</v>
      </c>
      <c r="J11" s="25"/>
      <c r="K11" s="25">
        <v>24</v>
      </c>
      <c r="L11" s="1">
        <v>5</v>
      </c>
      <c r="M11" s="14" t="s">
        <v>66</v>
      </c>
    </row>
    <row r="12" spans="1:13" ht="26.4" x14ac:dyDescent="0.3">
      <c r="A12" s="1">
        <v>6</v>
      </c>
      <c r="B12" s="1">
        <v>77</v>
      </c>
      <c r="C12" s="2" t="s">
        <v>75</v>
      </c>
      <c r="D12" s="65" t="s">
        <v>113</v>
      </c>
      <c r="E12" s="43" t="s">
        <v>119</v>
      </c>
      <c r="F12" s="1">
        <v>24</v>
      </c>
      <c r="G12" s="18">
        <v>6.2499999999999995E-3</v>
      </c>
      <c r="H12" s="18">
        <v>4.4953703703703697E-2</v>
      </c>
      <c r="I12" s="18">
        <v>3.8703703703703699E-2</v>
      </c>
      <c r="J12" s="25"/>
      <c r="K12" s="25" t="s">
        <v>193</v>
      </c>
      <c r="L12" s="1">
        <v>6</v>
      </c>
      <c r="M12" s="14" t="s">
        <v>66</v>
      </c>
    </row>
    <row r="13" spans="1:13" ht="26.4" x14ac:dyDescent="0.3">
      <c r="A13" s="1">
        <v>7</v>
      </c>
      <c r="B13" s="1">
        <v>85</v>
      </c>
      <c r="C13" s="2" t="s">
        <v>87</v>
      </c>
      <c r="D13" s="65" t="s">
        <v>115</v>
      </c>
      <c r="E13" s="17" t="s">
        <v>50</v>
      </c>
      <c r="F13" s="1">
        <v>24</v>
      </c>
      <c r="G13" s="18">
        <v>4.1666666666666666E-3</v>
      </c>
      <c r="H13" s="18">
        <v>4.3252314814814813E-2</v>
      </c>
      <c r="I13" s="18">
        <v>3.9085648148148147E-2</v>
      </c>
      <c r="J13" s="25"/>
      <c r="K13" s="25">
        <v>24</v>
      </c>
      <c r="L13" s="1">
        <v>7</v>
      </c>
      <c r="M13" s="14" t="s">
        <v>66</v>
      </c>
    </row>
    <row r="14" spans="1:13" ht="26.4" x14ac:dyDescent="0.3">
      <c r="A14" s="1">
        <v>8</v>
      </c>
      <c r="B14" s="1">
        <v>17</v>
      </c>
      <c r="C14" s="2" t="s">
        <v>106</v>
      </c>
      <c r="D14" s="65" t="s">
        <v>117</v>
      </c>
      <c r="E14" s="17" t="s">
        <v>50</v>
      </c>
      <c r="F14" s="1">
        <v>24</v>
      </c>
      <c r="G14" s="18">
        <v>6.2499999999999995E-3</v>
      </c>
      <c r="H14" s="18">
        <v>4.5543981481481477E-2</v>
      </c>
      <c r="I14" s="18">
        <v>3.9293981481481478E-2</v>
      </c>
      <c r="J14" s="25"/>
      <c r="K14" s="25">
        <v>24</v>
      </c>
      <c r="L14" s="1">
        <v>8</v>
      </c>
      <c r="M14" s="14" t="s">
        <v>74</v>
      </c>
    </row>
    <row r="15" spans="1:13" ht="26.4" x14ac:dyDescent="0.3">
      <c r="A15" s="1">
        <v>9</v>
      </c>
      <c r="B15" s="1">
        <v>51</v>
      </c>
      <c r="C15" s="2" t="s">
        <v>88</v>
      </c>
      <c r="D15" s="65" t="s">
        <v>115</v>
      </c>
      <c r="E15" s="17" t="s">
        <v>50</v>
      </c>
      <c r="F15" s="1">
        <v>21</v>
      </c>
      <c r="G15" s="18">
        <v>6.2499999999999995E-3</v>
      </c>
      <c r="H15" s="18">
        <v>4.4467592592592593E-2</v>
      </c>
      <c r="I15" s="18">
        <v>3.8217592592592595E-2</v>
      </c>
      <c r="J15" s="25"/>
      <c r="K15" s="25">
        <v>21</v>
      </c>
      <c r="L15" s="1">
        <v>9</v>
      </c>
      <c r="M15" s="14" t="s">
        <v>66</v>
      </c>
    </row>
    <row r="16" spans="1:13" ht="26.4" x14ac:dyDescent="0.3">
      <c r="A16" s="1">
        <v>10</v>
      </c>
      <c r="B16" s="1">
        <v>7</v>
      </c>
      <c r="C16" s="2" t="s">
        <v>90</v>
      </c>
      <c r="D16" s="65" t="s">
        <v>92</v>
      </c>
      <c r="E16" s="17" t="s">
        <v>50</v>
      </c>
      <c r="F16" s="1">
        <v>21</v>
      </c>
      <c r="G16" s="18">
        <v>2.0833333333333333E-3</v>
      </c>
      <c r="H16" s="18">
        <v>4.0590277777777781E-2</v>
      </c>
      <c r="I16" s="18">
        <v>3.8506944444444448E-2</v>
      </c>
      <c r="J16" s="25"/>
      <c r="K16" s="25">
        <v>21</v>
      </c>
      <c r="L16" s="1">
        <v>10</v>
      </c>
      <c r="M16" s="14" t="s">
        <v>66</v>
      </c>
    </row>
    <row r="17" spans="1:13" ht="26.4" x14ac:dyDescent="0.3">
      <c r="A17" s="1">
        <v>11</v>
      </c>
      <c r="B17" s="1">
        <v>86</v>
      </c>
      <c r="C17" s="2" t="s">
        <v>77</v>
      </c>
      <c r="D17" s="65" t="s">
        <v>114</v>
      </c>
      <c r="E17" s="17" t="s">
        <v>50</v>
      </c>
      <c r="F17" s="1">
        <v>21</v>
      </c>
      <c r="G17" s="18">
        <v>2.0833333333333333E-3</v>
      </c>
      <c r="H17" s="18">
        <v>4.0868055555555553E-2</v>
      </c>
      <c r="I17" s="18">
        <v>3.878472222222222E-2</v>
      </c>
      <c r="J17" s="25"/>
      <c r="K17" s="25">
        <v>21</v>
      </c>
      <c r="L17" s="1">
        <v>11</v>
      </c>
      <c r="M17" s="14" t="s">
        <v>66</v>
      </c>
    </row>
    <row r="18" spans="1:13" ht="26.4" x14ac:dyDescent="0.3">
      <c r="A18" s="1">
        <v>12</v>
      </c>
      <c r="B18" s="1">
        <v>72</v>
      </c>
      <c r="C18" s="2" t="s">
        <v>73</v>
      </c>
      <c r="D18" s="65" t="s">
        <v>113</v>
      </c>
      <c r="E18" s="43" t="s">
        <v>119</v>
      </c>
      <c r="F18" s="1">
        <v>21</v>
      </c>
      <c r="G18" s="18">
        <v>4.1666666666666666E-3</v>
      </c>
      <c r="H18" s="18">
        <v>4.3449074074074077E-2</v>
      </c>
      <c r="I18" s="18">
        <v>3.9282407407407412E-2</v>
      </c>
      <c r="J18" s="25"/>
      <c r="K18" s="25">
        <v>21</v>
      </c>
      <c r="L18" s="1">
        <v>12</v>
      </c>
      <c r="M18" s="14" t="s">
        <v>66</v>
      </c>
    </row>
    <row r="19" spans="1:13" ht="26.4" x14ac:dyDescent="0.3">
      <c r="A19" s="1">
        <v>13</v>
      </c>
      <c r="B19" s="1">
        <v>28</v>
      </c>
      <c r="C19" s="2" t="s">
        <v>76</v>
      </c>
      <c r="D19" s="65" t="s">
        <v>114</v>
      </c>
      <c r="E19" s="17" t="s">
        <v>50</v>
      </c>
      <c r="F19" s="1">
        <v>21</v>
      </c>
      <c r="G19" s="18">
        <v>0</v>
      </c>
      <c r="H19" s="18">
        <v>4.3599537037037034E-2</v>
      </c>
      <c r="I19" s="18">
        <v>4.3599537037037034E-2</v>
      </c>
      <c r="J19" s="25" t="s">
        <v>156</v>
      </c>
      <c r="K19" s="25">
        <v>19</v>
      </c>
      <c r="L19" s="1">
        <v>13</v>
      </c>
      <c r="M19" s="14" t="s">
        <v>66</v>
      </c>
    </row>
    <row r="20" spans="1:13" ht="22.8" x14ac:dyDescent="0.3">
      <c r="A20" s="1">
        <v>14</v>
      </c>
      <c r="B20" s="1">
        <v>35</v>
      </c>
      <c r="C20" s="2" t="s">
        <v>68</v>
      </c>
      <c r="D20" s="65" t="s">
        <v>112</v>
      </c>
      <c r="E20" s="43" t="s">
        <v>119</v>
      </c>
      <c r="F20" s="1">
        <v>18</v>
      </c>
      <c r="G20" s="18">
        <v>2.0833333333333333E-3</v>
      </c>
      <c r="H20" s="18">
        <v>4.0613425925925928E-2</v>
      </c>
      <c r="I20" s="18">
        <v>3.8530092592592595E-2</v>
      </c>
      <c r="J20" s="25"/>
      <c r="K20" s="25">
        <v>18</v>
      </c>
      <c r="L20" s="1">
        <v>14</v>
      </c>
      <c r="M20" s="14" t="s">
        <v>66</v>
      </c>
    </row>
    <row r="21" spans="1:13" x14ac:dyDescent="0.3">
      <c r="A21" s="1">
        <v>15</v>
      </c>
      <c r="B21" s="1">
        <v>63</v>
      </c>
      <c r="C21" s="2" t="s">
        <v>83</v>
      </c>
      <c r="D21" s="65" t="s">
        <v>81</v>
      </c>
      <c r="E21" s="43" t="s">
        <v>119</v>
      </c>
      <c r="F21" s="1">
        <v>18</v>
      </c>
      <c r="G21" s="18">
        <v>4.1666666666666666E-3</v>
      </c>
      <c r="H21" s="18">
        <v>4.4131944444444439E-2</v>
      </c>
      <c r="I21" s="18">
        <v>3.9965277777777773E-2</v>
      </c>
      <c r="J21" s="25"/>
      <c r="K21" s="25">
        <v>18</v>
      </c>
      <c r="L21" s="1">
        <v>15</v>
      </c>
      <c r="M21" s="14" t="s">
        <v>66</v>
      </c>
    </row>
    <row r="22" spans="1:13" ht="26.4" x14ac:dyDescent="0.3">
      <c r="A22" s="1">
        <v>16</v>
      </c>
      <c r="B22" s="1">
        <v>61</v>
      </c>
      <c r="C22" s="2" t="s">
        <v>98</v>
      </c>
      <c r="D22" s="65" t="s">
        <v>95</v>
      </c>
      <c r="E22" s="43" t="s">
        <v>119</v>
      </c>
      <c r="F22" s="1">
        <v>18</v>
      </c>
      <c r="G22" s="18">
        <v>6.2499999999999995E-3</v>
      </c>
      <c r="H22" s="18">
        <v>4.8738425925925921E-2</v>
      </c>
      <c r="I22" s="18">
        <v>4.2488425925925923E-2</v>
      </c>
      <c r="J22" s="25" t="s">
        <v>155</v>
      </c>
      <c r="K22" s="25">
        <v>17</v>
      </c>
      <c r="L22" s="1">
        <v>16</v>
      </c>
      <c r="M22" s="14" t="s">
        <v>74</v>
      </c>
    </row>
    <row r="23" spans="1:13" ht="26.4" x14ac:dyDescent="0.3">
      <c r="A23" s="1">
        <v>17</v>
      </c>
      <c r="B23" s="1">
        <v>19</v>
      </c>
      <c r="C23" s="2" t="s">
        <v>89</v>
      </c>
      <c r="D23" s="65" t="s">
        <v>92</v>
      </c>
      <c r="E23" s="17" t="s">
        <v>50</v>
      </c>
      <c r="F23" s="1">
        <v>21</v>
      </c>
      <c r="G23" s="18">
        <v>0</v>
      </c>
      <c r="H23" s="18">
        <v>4.4965277777777778E-2</v>
      </c>
      <c r="I23" s="18">
        <v>4.4965277777777778E-2</v>
      </c>
      <c r="J23" s="25" t="s">
        <v>158</v>
      </c>
      <c r="K23" s="25">
        <v>17</v>
      </c>
      <c r="L23" s="1">
        <v>17</v>
      </c>
      <c r="M23" s="14" t="s">
        <v>66</v>
      </c>
    </row>
    <row r="24" spans="1:13" ht="26.4" x14ac:dyDescent="0.3">
      <c r="A24" s="1">
        <v>18</v>
      </c>
      <c r="B24" s="1">
        <v>52</v>
      </c>
      <c r="C24" s="2" t="s">
        <v>63</v>
      </c>
      <c r="D24" s="65" t="s">
        <v>111</v>
      </c>
      <c r="E24" s="17" t="s">
        <v>50</v>
      </c>
      <c r="F24" s="1">
        <v>15</v>
      </c>
      <c r="G24" s="18">
        <v>4.1666666666666666E-3</v>
      </c>
      <c r="H24" s="18">
        <v>4.0706018518518523E-2</v>
      </c>
      <c r="I24" s="18">
        <v>3.6539351851851858E-2</v>
      </c>
      <c r="J24" s="25"/>
      <c r="K24" s="25">
        <v>15</v>
      </c>
      <c r="L24" s="1">
        <v>18</v>
      </c>
      <c r="M24" s="14" t="s">
        <v>66</v>
      </c>
    </row>
    <row r="25" spans="1:13" ht="26.4" x14ac:dyDescent="0.3">
      <c r="A25" s="1">
        <v>19</v>
      </c>
      <c r="B25" s="1">
        <v>80</v>
      </c>
      <c r="C25" s="2" t="s">
        <v>64</v>
      </c>
      <c r="D25" s="65" t="s">
        <v>111</v>
      </c>
      <c r="E25" s="17" t="s">
        <v>50</v>
      </c>
      <c r="F25" s="1">
        <v>12</v>
      </c>
      <c r="G25" s="18">
        <v>6.2499999999999995E-3</v>
      </c>
      <c r="H25" s="18">
        <v>4.0729166666666664E-2</v>
      </c>
      <c r="I25" s="18">
        <v>3.4479166666666665E-2</v>
      </c>
      <c r="J25" s="25"/>
      <c r="K25" s="25">
        <v>12</v>
      </c>
      <c r="L25" s="1">
        <v>19</v>
      </c>
      <c r="M25" s="14" t="s">
        <v>66</v>
      </c>
    </row>
    <row r="26" spans="1:13" ht="26.4" x14ac:dyDescent="0.3">
      <c r="A26" s="1">
        <v>20</v>
      </c>
      <c r="B26" s="1">
        <v>42</v>
      </c>
      <c r="C26" s="2" t="s">
        <v>97</v>
      </c>
      <c r="D26" s="65" t="s">
        <v>95</v>
      </c>
      <c r="E26" s="43" t="s">
        <v>119</v>
      </c>
      <c r="F26" s="1">
        <v>12</v>
      </c>
      <c r="G26" s="18">
        <v>4.1666666666666666E-3</v>
      </c>
      <c r="H26" s="18">
        <v>4.3055555555555562E-2</v>
      </c>
      <c r="I26" s="18">
        <v>3.8888888888888896E-2</v>
      </c>
      <c r="J26" s="25"/>
      <c r="K26" s="25">
        <v>12</v>
      </c>
      <c r="L26" s="1">
        <v>20</v>
      </c>
      <c r="M26" s="14" t="s">
        <v>66</v>
      </c>
    </row>
    <row r="27" spans="1:13" ht="26.4" x14ac:dyDescent="0.3">
      <c r="A27" s="1">
        <v>21</v>
      </c>
      <c r="B27" s="1">
        <v>15</v>
      </c>
      <c r="C27" s="2" t="s">
        <v>105</v>
      </c>
      <c r="D27" s="65" t="s">
        <v>117</v>
      </c>
      <c r="E27" s="17" t="s">
        <v>50</v>
      </c>
      <c r="F27" s="1">
        <v>6</v>
      </c>
      <c r="G27" s="18">
        <v>4.1666666666666666E-3</v>
      </c>
      <c r="H27" s="18">
        <v>3.8124999999999999E-2</v>
      </c>
      <c r="I27" s="18">
        <v>3.3958333333333333E-2</v>
      </c>
      <c r="J27" s="25"/>
      <c r="K27" s="25">
        <v>6</v>
      </c>
      <c r="L27" s="1">
        <v>21</v>
      </c>
      <c r="M27" s="14" t="s">
        <v>66</v>
      </c>
    </row>
    <row r="28" spans="1:13" x14ac:dyDescent="0.3">
      <c r="A28" s="1">
        <v>22</v>
      </c>
      <c r="B28" s="1">
        <v>89</v>
      </c>
      <c r="C28" s="2" t="s">
        <v>84</v>
      </c>
      <c r="D28" s="65" t="s">
        <v>81</v>
      </c>
      <c r="E28" s="43" t="s">
        <v>119</v>
      </c>
      <c r="F28" s="1">
        <v>6</v>
      </c>
      <c r="G28" s="18">
        <v>6.2499999999999995E-3</v>
      </c>
      <c r="H28" s="18">
        <v>4.4374999999999998E-2</v>
      </c>
      <c r="I28" s="18">
        <v>3.8124999999999999E-2</v>
      </c>
      <c r="J28" s="25"/>
      <c r="K28" s="25">
        <v>6</v>
      </c>
      <c r="L28" s="1">
        <v>22</v>
      </c>
      <c r="M28" s="14" t="s">
        <v>66</v>
      </c>
    </row>
    <row r="30" spans="1:13" x14ac:dyDescent="0.3">
      <c r="D30" s="66" t="s">
        <v>5</v>
      </c>
      <c r="E30" s="5"/>
      <c r="F30" s="5"/>
      <c r="G30" s="5" t="s">
        <v>149</v>
      </c>
      <c r="H30" s="5"/>
      <c r="I30" s="5"/>
    </row>
  </sheetData>
  <mergeCells count="4">
    <mergeCell ref="A1:L2"/>
    <mergeCell ref="A3:L3"/>
    <mergeCell ref="A4:L4"/>
    <mergeCell ref="A5:C5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22"/>
  <sheetViews>
    <sheetView workbookViewId="0">
      <selection activeCell="D21" sqref="D21"/>
    </sheetView>
  </sheetViews>
  <sheetFormatPr defaultRowHeight="14.4" x14ac:dyDescent="0.3"/>
  <cols>
    <col min="1" max="1" width="5.6640625" customWidth="1"/>
    <col min="2" max="2" width="25.33203125" customWidth="1"/>
    <col min="3" max="3" width="18.6640625" customWidth="1"/>
    <col min="4" max="5" width="11.109375" customWidth="1"/>
  </cols>
  <sheetData>
    <row r="1" spans="1:5" x14ac:dyDescent="0.3">
      <c r="A1" s="73" t="s">
        <v>11</v>
      </c>
      <c r="B1" s="73"/>
      <c r="C1" s="73"/>
      <c r="D1" s="73"/>
      <c r="E1" s="73"/>
    </row>
    <row r="2" spans="1:5" ht="27" customHeight="1" x14ac:dyDescent="0.3">
      <c r="A2" s="85" t="s">
        <v>0</v>
      </c>
      <c r="B2" s="85"/>
      <c r="C2" s="85"/>
      <c r="D2" s="85"/>
      <c r="E2" s="85"/>
    </row>
    <row r="3" spans="1:5" ht="21" x14ac:dyDescent="0.4">
      <c r="A3" s="86" t="s">
        <v>3</v>
      </c>
      <c r="B3" s="86"/>
      <c r="C3" s="86"/>
      <c r="D3" s="86"/>
      <c r="E3" s="86"/>
    </row>
    <row r="4" spans="1:5" x14ac:dyDescent="0.3">
      <c r="A4" s="13" t="s">
        <v>7</v>
      </c>
      <c r="B4" s="13"/>
      <c r="C4" s="33"/>
      <c r="D4" s="76" t="s">
        <v>24</v>
      </c>
      <c r="E4" s="76"/>
    </row>
    <row r="6" spans="1:5" ht="15" customHeight="1" x14ac:dyDescent="0.3">
      <c r="A6" s="78" t="s">
        <v>1</v>
      </c>
      <c r="B6" s="78" t="s">
        <v>2</v>
      </c>
      <c r="C6" s="87" t="s">
        <v>137</v>
      </c>
      <c r="D6" s="78" t="s">
        <v>6</v>
      </c>
      <c r="E6" s="78" t="s">
        <v>4</v>
      </c>
    </row>
    <row r="7" spans="1:5" ht="37.5" customHeight="1" x14ac:dyDescent="0.3">
      <c r="A7" s="79"/>
      <c r="B7" s="79"/>
      <c r="C7" s="88"/>
      <c r="D7" s="79"/>
      <c r="E7" s="79"/>
    </row>
    <row r="8" spans="1:5" ht="28.8" x14ac:dyDescent="0.3">
      <c r="A8" s="1">
        <v>1</v>
      </c>
      <c r="B8" s="12" t="s">
        <v>60</v>
      </c>
      <c r="C8" s="35" t="s">
        <v>139</v>
      </c>
      <c r="D8" s="1">
        <v>38</v>
      </c>
      <c r="E8" s="3">
        <v>1</v>
      </c>
    </row>
    <row r="9" spans="1:5" ht="30" customHeight="1" x14ac:dyDescent="0.3">
      <c r="A9" s="1">
        <v>2</v>
      </c>
      <c r="B9" s="12" t="s">
        <v>41</v>
      </c>
      <c r="C9" s="35" t="s">
        <v>143</v>
      </c>
      <c r="D9" s="1">
        <v>50</v>
      </c>
      <c r="E9" s="3">
        <v>1</v>
      </c>
    </row>
    <row r="10" spans="1:5" ht="25.5" customHeight="1" x14ac:dyDescent="0.3">
      <c r="A10" s="1">
        <v>3</v>
      </c>
      <c r="B10" s="12" t="s">
        <v>122</v>
      </c>
      <c r="C10" s="35" t="s">
        <v>142</v>
      </c>
      <c r="D10" s="1">
        <v>35</v>
      </c>
      <c r="E10" s="3">
        <v>2</v>
      </c>
    </row>
    <row r="11" spans="1:5" ht="26.4" x14ac:dyDescent="0.3">
      <c r="A11" s="1">
        <v>4</v>
      </c>
      <c r="B11" s="2" t="s">
        <v>43</v>
      </c>
      <c r="C11" s="35" t="s">
        <v>148</v>
      </c>
      <c r="D11" s="1">
        <v>42</v>
      </c>
      <c r="E11" s="3">
        <v>2</v>
      </c>
    </row>
    <row r="12" spans="1:5" x14ac:dyDescent="0.3">
      <c r="A12" s="1">
        <v>5</v>
      </c>
      <c r="B12" s="2" t="s">
        <v>40</v>
      </c>
      <c r="C12" s="35" t="s">
        <v>138</v>
      </c>
      <c r="D12" s="1">
        <v>41</v>
      </c>
      <c r="E12" s="3">
        <v>3</v>
      </c>
    </row>
    <row r="13" spans="1:5" ht="28.8" x14ac:dyDescent="0.3">
      <c r="A13" s="1">
        <v>6</v>
      </c>
      <c r="B13" s="12" t="s">
        <v>59</v>
      </c>
      <c r="C13" s="35" t="s">
        <v>146</v>
      </c>
      <c r="D13" s="1">
        <v>32</v>
      </c>
      <c r="E13" s="3">
        <v>3</v>
      </c>
    </row>
    <row r="14" spans="1:5" ht="31.5" customHeight="1" x14ac:dyDescent="0.3">
      <c r="A14" s="1">
        <v>7</v>
      </c>
      <c r="B14" s="2" t="s">
        <v>44</v>
      </c>
      <c r="C14" s="35" t="s">
        <v>141</v>
      </c>
      <c r="D14" s="1">
        <v>36</v>
      </c>
      <c r="E14" s="3">
        <v>4</v>
      </c>
    </row>
    <row r="15" spans="1:5" ht="28.8" x14ac:dyDescent="0.3">
      <c r="A15" s="1">
        <v>8</v>
      </c>
      <c r="B15" s="12" t="s">
        <v>45</v>
      </c>
      <c r="C15" s="35" t="s">
        <v>145</v>
      </c>
      <c r="D15" s="1">
        <v>29</v>
      </c>
      <c r="E15" s="3">
        <v>4</v>
      </c>
    </row>
    <row r="16" spans="1:5" x14ac:dyDescent="0.3">
      <c r="A16" s="1">
        <v>9</v>
      </c>
      <c r="B16" s="2" t="s">
        <v>42</v>
      </c>
      <c r="C16" s="35" t="s">
        <v>140</v>
      </c>
      <c r="D16" s="1">
        <v>30</v>
      </c>
      <c r="E16" s="3">
        <v>5</v>
      </c>
    </row>
    <row r="17" spans="1:5" ht="28.8" x14ac:dyDescent="0.3">
      <c r="A17" s="1">
        <v>10</v>
      </c>
      <c r="B17" s="12" t="s">
        <v>39</v>
      </c>
      <c r="C17" s="35" t="s">
        <v>144</v>
      </c>
      <c r="D17" s="1">
        <v>26</v>
      </c>
      <c r="E17" s="3">
        <v>6</v>
      </c>
    </row>
    <row r="18" spans="1:5" ht="30" customHeight="1" x14ac:dyDescent="0.3">
      <c r="A18" s="1">
        <v>11</v>
      </c>
      <c r="B18" s="12" t="s">
        <v>38</v>
      </c>
      <c r="C18" s="35" t="s">
        <v>147</v>
      </c>
      <c r="D18" s="1">
        <v>23</v>
      </c>
      <c r="E18" s="3">
        <v>7</v>
      </c>
    </row>
    <row r="20" spans="1:5" x14ac:dyDescent="0.3">
      <c r="A20" s="77" t="s">
        <v>5</v>
      </c>
      <c r="B20" s="77"/>
      <c r="C20" s="34" t="s">
        <v>149</v>
      </c>
    </row>
    <row r="22" spans="1:5" x14ac:dyDescent="0.3">
      <c r="A22" s="77"/>
      <c r="B22" s="77"/>
      <c r="C22" s="4"/>
    </row>
  </sheetData>
  <sortState ref="A9:E18">
    <sortCondition ref="E9:E18"/>
  </sortState>
  <mergeCells count="11">
    <mergeCell ref="A20:B20"/>
    <mergeCell ref="A22:B22"/>
    <mergeCell ref="A1:E1"/>
    <mergeCell ref="A2:E2"/>
    <mergeCell ref="A3:E3"/>
    <mergeCell ref="D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A4" workbookViewId="0">
      <selection activeCell="C3" sqref="C3:H3"/>
    </sheetView>
  </sheetViews>
  <sheetFormatPr defaultRowHeight="14.4" x14ac:dyDescent="0.3"/>
  <cols>
    <col min="2" max="2" width="5.6640625" customWidth="1"/>
    <col min="3" max="3" width="24.6640625" customWidth="1"/>
    <col min="4" max="4" width="18.33203125" customWidth="1"/>
    <col min="5" max="5" width="6.5546875" customWidth="1"/>
    <col min="6" max="6" width="9.88671875" customWidth="1"/>
    <col min="7" max="7" width="10.109375" customWidth="1"/>
  </cols>
  <sheetData>
    <row r="1" spans="1:10" ht="15" customHeight="1" x14ac:dyDescent="0.3">
      <c r="B1" s="91" t="s">
        <v>12</v>
      </c>
      <c r="C1" s="91"/>
      <c r="D1" s="91"/>
      <c r="E1" s="91"/>
      <c r="F1" s="91"/>
      <c r="G1" s="91"/>
      <c r="H1" s="91"/>
    </row>
    <row r="2" spans="1:10" ht="19.5" customHeight="1" x14ac:dyDescent="0.3">
      <c r="A2" s="89" t="s">
        <v>135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1" customHeight="1" x14ac:dyDescent="0.4">
      <c r="A3" s="36"/>
      <c r="B3" s="36"/>
      <c r="C3" s="90" t="s">
        <v>207</v>
      </c>
      <c r="D3" s="90"/>
      <c r="E3" s="90"/>
      <c r="F3" s="90"/>
      <c r="G3" s="90"/>
      <c r="H3" s="90"/>
      <c r="I3" s="36"/>
      <c r="J3" s="36"/>
    </row>
    <row r="4" spans="1:10" x14ac:dyDescent="0.3">
      <c r="B4" s="75" t="s">
        <v>7</v>
      </c>
      <c r="C4" s="75"/>
      <c r="E4" s="21"/>
      <c r="G4" t="s">
        <v>24</v>
      </c>
    </row>
    <row r="5" spans="1:10" ht="26.4" x14ac:dyDescent="0.3">
      <c r="B5" s="22" t="s">
        <v>1</v>
      </c>
      <c r="C5" s="22" t="s">
        <v>29</v>
      </c>
      <c r="D5" s="22" t="s">
        <v>30</v>
      </c>
      <c r="E5" s="23" t="s">
        <v>13</v>
      </c>
      <c r="F5" s="22" t="s">
        <v>25</v>
      </c>
      <c r="G5" s="22" t="s">
        <v>14</v>
      </c>
      <c r="H5" s="22" t="s">
        <v>25</v>
      </c>
      <c r="I5" s="22" t="s">
        <v>26</v>
      </c>
      <c r="J5" s="22" t="s">
        <v>27</v>
      </c>
    </row>
    <row r="6" spans="1:10" ht="37.5" customHeight="1" x14ac:dyDescent="0.3">
      <c r="B6" s="50">
        <v>1</v>
      </c>
      <c r="C6" s="51" t="s">
        <v>123</v>
      </c>
      <c r="D6" s="52" t="s">
        <v>38</v>
      </c>
      <c r="E6" s="50">
        <v>121</v>
      </c>
      <c r="F6" s="50">
        <v>10</v>
      </c>
      <c r="G6" s="50">
        <v>1</v>
      </c>
      <c r="H6" s="50">
        <v>9</v>
      </c>
      <c r="I6" s="50">
        <f t="shared" ref="I6:I16" si="0">H6+F6</f>
        <v>19</v>
      </c>
      <c r="J6" s="50">
        <v>6</v>
      </c>
    </row>
    <row r="7" spans="1:10" ht="24.75" customHeight="1" x14ac:dyDescent="0.3">
      <c r="B7" s="50">
        <v>2</v>
      </c>
      <c r="C7" s="51" t="s">
        <v>124</v>
      </c>
      <c r="D7" s="53" t="s">
        <v>44</v>
      </c>
      <c r="E7" s="50">
        <v>131</v>
      </c>
      <c r="F7" s="50">
        <v>8</v>
      </c>
      <c r="G7" s="50">
        <v>2</v>
      </c>
      <c r="H7" s="50">
        <v>8</v>
      </c>
      <c r="I7" s="50">
        <f t="shared" si="0"/>
        <v>16</v>
      </c>
      <c r="J7" s="50">
        <v>5</v>
      </c>
    </row>
    <row r="8" spans="1:10" ht="25.5" customHeight="1" x14ac:dyDescent="0.3">
      <c r="B8" s="50">
        <v>3</v>
      </c>
      <c r="C8" s="51" t="s">
        <v>125</v>
      </c>
      <c r="D8" s="53" t="s">
        <v>40</v>
      </c>
      <c r="E8" s="50">
        <v>183</v>
      </c>
      <c r="F8" s="50">
        <v>5</v>
      </c>
      <c r="G8" s="50">
        <v>4</v>
      </c>
      <c r="H8" s="50">
        <v>3</v>
      </c>
      <c r="I8" s="50">
        <f t="shared" si="0"/>
        <v>8</v>
      </c>
      <c r="J8" s="50">
        <v>2</v>
      </c>
    </row>
    <row r="9" spans="1:10" ht="30.75" customHeight="1" x14ac:dyDescent="0.3">
      <c r="B9" s="50">
        <v>4</v>
      </c>
      <c r="C9" s="51" t="s">
        <v>126</v>
      </c>
      <c r="D9" s="52" t="s">
        <v>41</v>
      </c>
      <c r="E9" s="50">
        <v>206</v>
      </c>
      <c r="F9" s="50">
        <v>3</v>
      </c>
      <c r="G9" s="50" t="s">
        <v>136</v>
      </c>
      <c r="H9" s="50"/>
      <c r="I9" s="50">
        <f t="shared" si="0"/>
        <v>3</v>
      </c>
      <c r="J9" s="50">
        <v>7</v>
      </c>
    </row>
    <row r="10" spans="1:10" ht="27.75" customHeight="1" x14ac:dyDescent="0.3">
      <c r="B10" s="50">
        <v>5</v>
      </c>
      <c r="C10" s="51" t="s">
        <v>127</v>
      </c>
      <c r="D10" s="53" t="s">
        <v>43</v>
      </c>
      <c r="E10" s="50">
        <v>139</v>
      </c>
      <c r="F10" s="50">
        <v>7</v>
      </c>
      <c r="G10" s="50">
        <v>7</v>
      </c>
      <c r="H10" s="50">
        <v>1</v>
      </c>
      <c r="I10" s="50">
        <f t="shared" si="0"/>
        <v>8</v>
      </c>
      <c r="J10" s="50">
        <v>1</v>
      </c>
    </row>
    <row r="11" spans="1:10" ht="28.5" customHeight="1" x14ac:dyDescent="0.3">
      <c r="B11" s="50">
        <v>6</v>
      </c>
      <c r="C11" s="51" t="s">
        <v>128</v>
      </c>
      <c r="D11" s="53" t="s">
        <v>42</v>
      </c>
      <c r="E11" s="50">
        <v>220</v>
      </c>
      <c r="F11" s="50">
        <v>2</v>
      </c>
      <c r="G11" s="50">
        <v>1</v>
      </c>
      <c r="H11" s="50">
        <v>9</v>
      </c>
      <c r="I11" s="50">
        <f t="shared" si="0"/>
        <v>11</v>
      </c>
      <c r="J11" s="50">
        <v>3</v>
      </c>
    </row>
    <row r="12" spans="1:10" ht="33.75" customHeight="1" x14ac:dyDescent="0.3">
      <c r="B12" s="50">
        <v>7</v>
      </c>
      <c r="C12" s="51" t="s">
        <v>130</v>
      </c>
      <c r="D12" s="52" t="s">
        <v>39</v>
      </c>
      <c r="E12" s="50">
        <v>188</v>
      </c>
      <c r="F12" s="50">
        <v>4</v>
      </c>
      <c r="G12" s="50">
        <v>1</v>
      </c>
      <c r="H12" s="50">
        <v>9</v>
      </c>
      <c r="I12" s="50">
        <f t="shared" si="0"/>
        <v>13</v>
      </c>
      <c r="J12" s="50">
        <v>4</v>
      </c>
    </row>
    <row r="13" spans="1:10" ht="30.6" customHeight="1" x14ac:dyDescent="0.3">
      <c r="B13" s="46">
        <v>8</v>
      </c>
      <c r="C13" s="47" t="s">
        <v>131</v>
      </c>
      <c r="D13" s="109" t="s">
        <v>45</v>
      </c>
      <c r="E13" s="46">
        <v>126</v>
      </c>
      <c r="F13" s="46">
        <v>9</v>
      </c>
      <c r="G13" s="46">
        <v>4</v>
      </c>
      <c r="H13" s="46">
        <v>3</v>
      </c>
      <c r="I13" s="46">
        <f t="shared" si="0"/>
        <v>12</v>
      </c>
      <c r="J13" s="46">
        <v>3</v>
      </c>
    </row>
    <row r="14" spans="1:10" ht="29.4" customHeight="1" x14ac:dyDescent="0.3">
      <c r="B14" s="46">
        <v>9</v>
      </c>
      <c r="C14" s="48" t="s">
        <v>129</v>
      </c>
      <c r="D14" s="109" t="s">
        <v>59</v>
      </c>
      <c r="E14" s="46">
        <v>121</v>
      </c>
      <c r="F14" s="46">
        <v>11</v>
      </c>
      <c r="G14" s="46">
        <v>4</v>
      </c>
      <c r="H14" s="46">
        <v>3</v>
      </c>
      <c r="I14" s="46">
        <f t="shared" si="0"/>
        <v>14</v>
      </c>
      <c r="J14" s="46">
        <v>4</v>
      </c>
    </row>
    <row r="15" spans="1:10" ht="36.75" customHeight="1" x14ac:dyDescent="0.3">
      <c r="B15" s="46">
        <v>10</v>
      </c>
      <c r="C15" s="47" t="s">
        <v>132</v>
      </c>
      <c r="D15" s="109" t="s">
        <v>60</v>
      </c>
      <c r="E15" s="46">
        <v>148</v>
      </c>
      <c r="F15" s="46">
        <v>6</v>
      </c>
      <c r="G15" s="46">
        <v>5</v>
      </c>
      <c r="H15" s="46">
        <v>2</v>
      </c>
      <c r="I15" s="46">
        <f t="shared" si="0"/>
        <v>8</v>
      </c>
      <c r="J15" s="46">
        <v>2</v>
      </c>
    </row>
    <row r="16" spans="1:10" ht="29.4" customHeight="1" x14ac:dyDescent="0.3">
      <c r="B16" s="46">
        <v>11</v>
      </c>
      <c r="C16" s="47" t="s">
        <v>133</v>
      </c>
      <c r="D16" s="109" t="s">
        <v>122</v>
      </c>
      <c r="E16" s="46">
        <v>240</v>
      </c>
      <c r="F16" s="46">
        <v>1</v>
      </c>
      <c r="G16" s="46">
        <v>3</v>
      </c>
      <c r="H16" s="46">
        <v>7</v>
      </c>
      <c r="I16" s="46">
        <f t="shared" si="0"/>
        <v>8</v>
      </c>
      <c r="J16" s="46">
        <v>1</v>
      </c>
    </row>
    <row r="17" spans="3:5" ht="14.4" customHeight="1" x14ac:dyDescent="0.3"/>
    <row r="18" spans="3:5" x14ac:dyDescent="0.3">
      <c r="C18" s="54" t="s">
        <v>134</v>
      </c>
      <c r="D18" s="55"/>
      <c r="E18" s="55"/>
    </row>
    <row r="20" spans="3:5" ht="14.4" customHeight="1" x14ac:dyDescent="0.3"/>
    <row r="23" spans="3:5" ht="14.4" customHeight="1" x14ac:dyDescent="0.3"/>
    <row r="26" spans="3:5" ht="14.4" customHeight="1" x14ac:dyDescent="0.3"/>
    <row r="29" spans="3:5" ht="14.4" customHeight="1" x14ac:dyDescent="0.3"/>
    <row r="32" spans="3:5" ht="14.4" customHeight="1" x14ac:dyDescent="0.3"/>
    <row r="35" ht="14.4" customHeight="1" x14ac:dyDescent="0.3"/>
    <row r="38" ht="14.4" customHeight="1" x14ac:dyDescent="0.3"/>
  </sheetData>
  <mergeCells count="4">
    <mergeCell ref="B4:C4"/>
    <mergeCell ref="A2:J2"/>
    <mergeCell ref="C3:H3"/>
    <mergeCell ref="B1:H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0099"/>
  </sheetPr>
  <dimension ref="A1:Q55"/>
  <sheetViews>
    <sheetView workbookViewId="0">
      <selection sqref="A1:M53"/>
    </sheetView>
  </sheetViews>
  <sheetFormatPr defaultRowHeight="14.4" x14ac:dyDescent="0.3"/>
  <cols>
    <col min="1" max="1" width="4.5546875" customWidth="1"/>
    <col min="2" max="2" width="6" customWidth="1"/>
    <col min="3" max="3" width="17.33203125" customWidth="1"/>
    <col min="4" max="4" width="17" customWidth="1"/>
    <col min="5" max="5" width="14.44140625" customWidth="1"/>
    <col min="9" max="9" width="10.33203125" customWidth="1"/>
  </cols>
  <sheetData>
    <row r="1" spans="1:13" x14ac:dyDescent="0.3">
      <c r="A1" s="91" t="s">
        <v>21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15.6" x14ac:dyDescent="0.3">
      <c r="A4" s="93" t="s">
        <v>194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3" x14ac:dyDescent="0.3">
      <c r="A5" s="94" t="s">
        <v>7</v>
      </c>
      <c r="B5" s="94"/>
      <c r="C5" s="94"/>
      <c r="D5" s="15"/>
      <c r="E5" s="15"/>
      <c r="L5" s="16" t="s">
        <v>24</v>
      </c>
    </row>
    <row r="6" spans="1:13" ht="39.6" x14ac:dyDescent="0.3">
      <c r="A6" s="37" t="s">
        <v>1</v>
      </c>
      <c r="B6" s="37" t="s">
        <v>17</v>
      </c>
      <c r="C6" s="22" t="s">
        <v>15</v>
      </c>
      <c r="D6" s="22" t="s">
        <v>16</v>
      </c>
      <c r="E6" s="22"/>
      <c r="F6" s="22" t="s">
        <v>18</v>
      </c>
      <c r="G6" s="22" t="s">
        <v>19</v>
      </c>
      <c r="H6" s="22" t="s">
        <v>20</v>
      </c>
      <c r="I6" s="22" t="s">
        <v>32</v>
      </c>
      <c r="J6" s="22" t="s">
        <v>33</v>
      </c>
      <c r="K6" s="22" t="s">
        <v>34</v>
      </c>
      <c r="L6" s="22" t="s">
        <v>4</v>
      </c>
      <c r="M6" s="42" t="s">
        <v>57</v>
      </c>
    </row>
    <row r="7" spans="1:13" ht="26.4" x14ac:dyDescent="0.3">
      <c r="A7" s="1">
        <v>1</v>
      </c>
      <c r="B7" s="1">
        <v>88</v>
      </c>
      <c r="C7" s="2" t="s">
        <v>107</v>
      </c>
      <c r="D7" s="17" t="s">
        <v>118</v>
      </c>
      <c r="E7" s="17" t="s">
        <v>50</v>
      </c>
      <c r="F7" s="1">
        <v>27</v>
      </c>
      <c r="G7" s="18">
        <v>0</v>
      </c>
      <c r="H7" s="18">
        <v>2.7604166666666666E-2</v>
      </c>
      <c r="I7" s="18">
        <f t="shared" ref="I7:I51" si="0">H7-G7</f>
        <v>2.7604166666666666E-2</v>
      </c>
      <c r="J7" s="25"/>
      <c r="K7" s="25">
        <f t="shared" ref="K7:K17" si="1">F7-J7</f>
        <v>27</v>
      </c>
      <c r="L7" s="1">
        <v>1</v>
      </c>
      <c r="M7" s="14" t="s">
        <v>65</v>
      </c>
    </row>
    <row r="8" spans="1:13" ht="26.4" x14ac:dyDescent="0.3">
      <c r="A8" s="1">
        <v>2</v>
      </c>
      <c r="B8" s="1">
        <v>22</v>
      </c>
      <c r="C8" s="2" t="s">
        <v>99</v>
      </c>
      <c r="D8" s="17" t="s">
        <v>116</v>
      </c>
      <c r="E8" s="17" t="s">
        <v>50</v>
      </c>
      <c r="F8" s="1">
        <v>27</v>
      </c>
      <c r="G8" s="18">
        <v>0</v>
      </c>
      <c r="H8" s="18">
        <v>2.8391203703703707E-2</v>
      </c>
      <c r="I8" s="18">
        <f t="shared" si="0"/>
        <v>2.8391203703703707E-2</v>
      </c>
      <c r="J8" s="25"/>
      <c r="K8" s="25">
        <f t="shared" si="1"/>
        <v>27</v>
      </c>
      <c r="L8" s="1">
        <v>2</v>
      </c>
      <c r="M8" s="14" t="s">
        <v>65</v>
      </c>
    </row>
    <row r="9" spans="1:13" ht="32.25" hidden="1" customHeight="1" x14ac:dyDescent="0.3">
      <c r="A9" s="1">
        <v>1</v>
      </c>
      <c r="B9" s="1">
        <v>54</v>
      </c>
      <c r="C9" s="2" t="s">
        <v>110</v>
      </c>
      <c r="D9" s="65" t="s">
        <v>118</v>
      </c>
      <c r="E9" s="17" t="s">
        <v>50</v>
      </c>
      <c r="F9" s="1">
        <v>27</v>
      </c>
      <c r="G9" s="18">
        <v>6.2499999999999995E-3</v>
      </c>
      <c r="H9" s="18">
        <v>4.3229166666666673E-2</v>
      </c>
      <c r="I9" s="18">
        <f t="shared" si="0"/>
        <v>3.6979166666666674E-2</v>
      </c>
      <c r="J9" s="25"/>
      <c r="K9" s="25">
        <f t="shared" si="1"/>
        <v>27</v>
      </c>
      <c r="L9" s="1">
        <v>1</v>
      </c>
      <c r="M9" s="14" t="s">
        <v>66</v>
      </c>
    </row>
    <row r="10" spans="1:13" x14ac:dyDescent="0.3">
      <c r="A10" s="1">
        <v>3</v>
      </c>
      <c r="B10" s="1">
        <v>48</v>
      </c>
      <c r="C10" s="2" t="s">
        <v>62</v>
      </c>
      <c r="D10" s="17" t="s">
        <v>111</v>
      </c>
      <c r="E10" s="17" t="s">
        <v>50</v>
      </c>
      <c r="F10" s="1">
        <v>27</v>
      </c>
      <c r="G10" s="18">
        <v>2.0833333333333333E-3</v>
      </c>
      <c r="H10" s="18">
        <v>3.7766203703703705E-2</v>
      </c>
      <c r="I10" s="18">
        <f t="shared" si="0"/>
        <v>3.5682870370370372E-2</v>
      </c>
      <c r="J10" s="25"/>
      <c r="K10" s="25">
        <f t="shared" si="1"/>
        <v>27</v>
      </c>
      <c r="L10" s="1">
        <v>3</v>
      </c>
      <c r="M10" s="14" t="s">
        <v>65</v>
      </c>
    </row>
    <row r="11" spans="1:13" ht="31.5" hidden="1" customHeight="1" x14ac:dyDescent="0.3">
      <c r="A11" s="1">
        <v>2</v>
      </c>
      <c r="B11" s="1">
        <v>62</v>
      </c>
      <c r="C11" s="2" t="s">
        <v>109</v>
      </c>
      <c r="D11" s="65" t="s">
        <v>118</v>
      </c>
      <c r="E11" s="17" t="s">
        <v>50</v>
      </c>
      <c r="F11" s="1">
        <v>27</v>
      </c>
      <c r="G11" s="18">
        <v>4.1666666666666666E-3</v>
      </c>
      <c r="H11" s="18">
        <v>4.3009259259259254E-2</v>
      </c>
      <c r="I11" s="18">
        <f t="shared" si="0"/>
        <v>3.8842592592592588E-2</v>
      </c>
      <c r="J11" s="25"/>
      <c r="K11" s="25">
        <f t="shared" si="1"/>
        <v>27</v>
      </c>
      <c r="L11" s="1">
        <v>2</v>
      </c>
      <c r="M11" s="14" t="s">
        <v>66</v>
      </c>
    </row>
    <row r="12" spans="1:13" ht="22.8" hidden="1" x14ac:dyDescent="0.3">
      <c r="A12" s="1">
        <v>3</v>
      </c>
      <c r="B12" s="1">
        <v>45</v>
      </c>
      <c r="C12" s="2" t="s">
        <v>101</v>
      </c>
      <c r="D12" s="65" t="s">
        <v>116</v>
      </c>
      <c r="E12" s="17" t="s">
        <v>50</v>
      </c>
      <c r="F12" s="1">
        <v>27</v>
      </c>
      <c r="G12" s="18">
        <v>4.1666666666666666E-3</v>
      </c>
      <c r="H12" s="18">
        <v>4.4340277777777777E-2</v>
      </c>
      <c r="I12" s="18">
        <f t="shared" si="0"/>
        <v>4.0173611111111111E-2</v>
      </c>
      <c r="J12" s="25"/>
      <c r="K12" s="25">
        <f t="shared" si="1"/>
        <v>27</v>
      </c>
      <c r="L12" s="1">
        <v>3</v>
      </c>
      <c r="M12" s="14" t="s">
        <v>66</v>
      </c>
    </row>
    <row r="13" spans="1:13" hidden="1" x14ac:dyDescent="0.3">
      <c r="A13" s="1">
        <v>4</v>
      </c>
      <c r="B13" s="1">
        <v>34</v>
      </c>
      <c r="C13" s="2" t="s">
        <v>70</v>
      </c>
      <c r="D13" s="65" t="s">
        <v>112</v>
      </c>
      <c r="E13" s="43" t="s">
        <v>119</v>
      </c>
      <c r="F13" s="1">
        <v>24</v>
      </c>
      <c r="G13" s="18">
        <v>6.2499999999999995E-3</v>
      </c>
      <c r="H13" s="18">
        <v>4.2245370370370371E-2</v>
      </c>
      <c r="I13" s="18">
        <f t="shared" si="0"/>
        <v>3.5995370370370372E-2</v>
      </c>
      <c r="J13" s="25"/>
      <c r="K13" s="25">
        <f t="shared" si="1"/>
        <v>24</v>
      </c>
      <c r="L13" s="1">
        <v>4</v>
      </c>
      <c r="M13" s="14" t="s">
        <v>66</v>
      </c>
    </row>
    <row r="14" spans="1:13" ht="26.4" hidden="1" x14ac:dyDescent="0.3">
      <c r="A14" s="1">
        <v>4</v>
      </c>
      <c r="B14" s="1">
        <v>71</v>
      </c>
      <c r="C14" s="2" t="s">
        <v>72</v>
      </c>
      <c r="D14" s="17" t="s">
        <v>113</v>
      </c>
      <c r="E14" s="43" t="s">
        <v>119</v>
      </c>
      <c r="F14" s="1">
        <v>27</v>
      </c>
      <c r="G14" s="18">
        <v>2.0833333333333333E-3</v>
      </c>
      <c r="H14" s="18">
        <v>3.7766203703703705E-2</v>
      </c>
      <c r="I14" s="18">
        <f t="shared" si="0"/>
        <v>3.5682870370370372E-2</v>
      </c>
      <c r="J14" s="25"/>
      <c r="K14" s="25">
        <f t="shared" si="1"/>
        <v>27</v>
      </c>
      <c r="L14" s="1">
        <v>3</v>
      </c>
      <c r="M14" s="14" t="s">
        <v>65</v>
      </c>
    </row>
    <row r="15" spans="1:13" ht="22.8" hidden="1" x14ac:dyDescent="0.3">
      <c r="A15" s="1">
        <v>5</v>
      </c>
      <c r="B15" s="1">
        <v>46</v>
      </c>
      <c r="C15" s="2" t="s">
        <v>102</v>
      </c>
      <c r="D15" s="65" t="s">
        <v>116</v>
      </c>
      <c r="E15" s="17" t="s">
        <v>50</v>
      </c>
      <c r="F15" s="1">
        <v>24</v>
      </c>
      <c r="G15" s="18">
        <v>6.2499999999999995E-3</v>
      </c>
      <c r="H15" s="18">
        <v>4.3761574074074078E-2</v>
      </c>
      <c r="I15" s="18">
        <f t="shared" si="0"/>
        <v>3.7511574074074079E-2</v>
      </c>
      <c r="J15" s="25"/>
      <c r="K15" s="25">
        <f t="shared" si="1"/>
        <v>24</v>
      </c>
      <c r="L15" s="1">
        <v>5</v>
      </c>
      <c r="M15" s="14" t="s">
        <v>66</v>
      </c>
    </row>
    <row r="16" spans="1:13" hidden="1" x14ac:dyDescent="0.3">
      <c r="A16" s="1">
        <v>5</v>
      </c>
      <c r="B16" s="1">
        <v>41</v>
      </c>
      <c r="C16" s="2" t="s">
        <v>69</v>
      </c>
      <c r="D16" s="43" t="s">
        <v>112</v>
      </c>
      <c r="E16" s="43" t="s">
        <v>119</v>
      </c>
      <c r="F16" s="1">
        <v>27</v>
      </c>
      <c r="G16" s="18">
        <v>4.1666666666666666E-3</v>
      </c>
      <c r="H16" s="18">
        <v>4.3645833333333335E-2</v>
      </c>
      <c r="I16" s="18">
        <f t="shared" si="0"/>
        <v>3.9479166666666669E-2</v>
      </c>
      <c r="J16" s="25"/>
      <c r="K16" s="25">
        <f t="shared" si="1"/>
        <v>27</v>
      </c>
      <c r="L16" s="1">
        <v>5</v>
      </c>
      <c r="M16" s="14" t="s">
        <v>65</v>
      </c>
    </row>
    <row r="17" spans="1:17" ht="15" hidden="1" customHeight="1" x14ac:dyDescent="0.3">
      <c r="A17" s="1">
        <v>6</v>
      </c>
      <c r="B17" s="1">
        <v>66</v>
      </c>
      <c r="C17" s="2" t="s">
        <v>67</v>
      </c>
      <c r="D17" s="43" t="s">
        <v>112</v>
      </c>
      <c r="E17" s="43" t="s">
        <v>119</v>
      </c>
      <c r="F17" s="1">
        <v>30</v>
      </c>
      <c r="G17" s="18">
        <v>0</v>
      </c>
      <c r="H17" s="18">
        <v>4.3750000000000004E-2</v>
      </c>
      <c r="I17" s="18">
        <f t="shared" si="0"/>
        <v>4.3750000000000004E-2</v>
      </c>
      <c r="J17" s="25" t="s">
        <v>157</v>
      </c>
      <c r="K17" s="25">
        <f t="shared" si="1"/>
        <v>27</v>
      </c>
      <c r="L17" s="1">
        <v>6</v>
      </c>
      <c r="M17" s="14" t="s">
        <v>65</v>
      </c>
    </row>
    <row r="18" spans="1:17" ht="23.25" hidden="1" customHeight="1" x14ac:dyDescent="0.3">
      <c r="A18" s="1">
        <v>6</v>
      </c>
      <c r="B18" s="1">
        <v>77</v>
      </c>
      <c r="C18" s="2" t="s">
        <v>75</v>
      </c>
      <c r="D18" s="65" t="s">
        <v>113</v>
      </c>
      <c r="E18" s="43" t="s">
        <v>119</v>
      </c>
      <c r="F18" s="1">
        <v>24</v>
      </c>
      <c r="G18" s="18">
        <v>6.2499999999999995E-3</v>
      </c>
      <c r="H18" s="18">
        <v>4.4953703703703697E-2</v>
      </c>
      <c r="I18" s="18">
        <f t="shared" si="0"/>
        <v>3.8703703703703699E-2</v>
      </c>
      <c r="J18" s="25"/>
      <c r="K18" s="25" t="s">
        <v>193</v>
      </c>
      <c r="L18" s="1">
        <v>6</v>
      </c>
      <c r="M18" s="14" t="s">
        <v>66</v>
      </c>
    </row>
    <row r="19" spans="1:17" hidden="1" x14ac:dyDescent="0.3">
      <c r="A19" s="1">
        <v>7</v>
      </c>
      <c r="B19" s="1">
        <v>85</v>
      </c>
      <c r="C19" s="2" t="s">
        <v>87</v>
      </c>
      <c r="D19" s="65" t="s">
        <v>115</v>
      </c>
      <c r="E19" s="17" t="s">
        <v>50</v>
      </c>
      <c r="F19" s="1">
        <v>24</v>
      </c>
      <c r="G19" s="18">
        <v>4.1666666666666666E-3</v>
      </c>
      <c r="H19" s="18">
        <v>4.3252314814814813E-2</v>
      </c>
      <c r="I19" s="18">
        <f t="shared" si="0"/>
        <v>3.9085648148148147E-2</v>
      </c>
      <c r="J19" s="25"/>
      <c r="K19" s="25">
        <f t="shared" ref="K19:K51" si="2">F19-J19</f>
        <v>24</v>
      </c>
      <c r="L19" s="1">
        <v>7</v>
      </c>
      <c r="M19" s="14" t="s">
        <v>66</v>
      </c>
      <c r="Q19" t="s">
        <v>58</v>
      </c>
    </row>
    <row r="20" spans="1:17" ht="26.4" hidden="1" x14ac:dyDescent="0.3">
      <c r="A20" s="1">
        <v>2</v>
      </c>
      <c r="B20" s="1">
        <v>77</v>
      </c>
      <c r="C20" s="2" t="s">
        <v>75</v>
      </c>
      <c r="D20" s="17" t="s">
        <v>113</v>
      </c>
      <c r="E20" s="43" t="s">
        <v>119</v>
      </c>
      <c r="F20" s="1">
        <v>24</v>
      </c>
      <c r="G20" s="18">
        <v>6.2499999999999995E-3</v>
      </c>
      <c r="H20" s="18">
        <v>4.4953703703703697E-2</v>
      </c>
      <c r="I20" s="18">
        <f t="shared" si="0"/>
        <v>3.8703703703703699E-2</v>
      </c>
      <c r="J20" s="25"/>
      <c r="K20" s="25">
        <f t="shared" si="2"/>
        <v>24</v>
      </c>
      <c r="L20" s="1">
        <v>2</v>
      </c>
      <c r="M20" s="14"/>
    </row>
    <row r="21" spans="1:17" ht="26.4" hidden="1" x14ac:dyDescent="0.3">
      <c r="A21" s="1">
        <v>7</v>
      </c>
      <c r="B21" s="1">
        <v>64</v>
      </c>
      <c r="C21" s="2" t="s">
        <v>71</v>
      </c>
      <c r="D21" s="17" t="s">
        <v>113</v>
      </c>
      <c r="E21" s="43" t="s">
        <v>119</v>
      </c>
      <c r="F21" s="1">
        <v>27</v>
      </c>
      <c r="G21" s="18">
        <v>0</v>
      </c>
      <c r="H21" s="18">
        <v>4.3078703703703702E-2</v>
      </c>
      <c r="I21" s="18">
        <f t="shared" si="0"/>
        <v>4.3078703703703702E-2</v>
      </c>
      <c r="J21" s="25" t="s">
        <v>156</v>
      </c>
      <c r="K21" s="25">
        <f t="shared" si="2"/>
        <v>25</v>
      </c>
      <c r="L21" s="1">
        <v>7</v>
      </c>
      <c r="M21" s="14" t="s">
        <v>65</v>
      </c>
    </row>
    <row r="22" spans="1:17" ht="26.4" x14ac:dyDescent="0.3">
      <c r="A22" s="1">
        <v>8</v>
      </c>
      <c r="B22" s="1">
        <v>2</v>
      </c>
      <c r="C22" s="2" t="s">
        <v>103</v>
      </c>
      <c r="D22" s="17" t="s">
        <v>117</v>
      </c>
      <c r="E22" s="17" t="s">
        <v>50</v>
      </c>
      <c r="F22" s="1">
        <v>24</v>
      </c>
      <c r="G22" s="18">
        <v>0</v>
      </c>
      <c r="H22" s="18">
        <v>2.8437500000000001E-2</v>
      </c>
      <c r="I22" s="18">
        <f t="shared" si="0"/>
        <v>2.8437500000000001E-2</v>
      </c>
      <c r="J22" s="25"/>
      <c r="K22" s="25">
        <f t="shared" si="2"/>
        <v>24</v>
      </c>
      <c r="L22" s="1">
        <v>8</v>
      </c>
      <c r="M22" s="14" t="s">
        <v>65</v>
      </c>
    </row>
    <row r="23" spans="1:17" ht="22.8" hidden="1" x14ac:dyDescent="0.3">
      <c r="A23" s="1">
        <v>8</v>
      </c>
      <c r="B23" s="1">
        <v>17</v>
      </c>
      <c r="C23" s="2" t="s">
        <v>106</v>
      </c>
      <c r="D23" s="65" t="s">
        <v>117</v>
      </c>
      <c r="E23" s="17" t="s">
        <v>50</v>
      </c>
      <c r="F23" s="1">
        <v>24</v>
      </c>
      <c r="G23" s="18">
        <v>6.2499999999999995E-3</v>
      </c>
      <c r="H23" s="18">
        <v>4.5543981481481477E-2</v>
      </c>
      <c r="I23" s="18">
        <f t="shared" si="0"/>
        <v>3.9293981481481478E-2</v>
      </c>
      <c r="J23" s="25"/>
      <c r="K23" s="25">
        <f t="shared" si="2"/>
        <v>24</v>
      </c>
      <c r="L23" s="1">
        <v>8</v>
      </c>
      <c r="M23" s="14" t="s">
        <v>74</v>
      </c>
    </row>
    <row r="24" spans="1:17" ht="26.4" x14ac:dyDescent="0.3">
      <c r="A24" s="1">
        <v>9</v>
      </c>
      <c r="B24" s="1">
        <v>6</v>
      </c>
      <c r="C24" s="2" t="s">
        <v>104</v>
      </c>
      <c r="D24" s="17" t="s">
        <v>117</v>
      </c>
      <c r="E24" s="17" t="s">
        <v>50</v>
      </c>
      <c r="F24" s="1">
        <v>24</v>
      </c>
      <c r="G24" s="18">
        <v>2.0833333333333333E-3</v>
      </c>
      <c r="H24" s="18">
        <v>4.1273148148148149E-2</v>
      </c>
      <c r="I24" s="18">
        <f t="shared" si="0"/>
        <v>3.9189814814814816E-2</v>
      </c>
      <c r="J24" s="25"/>
      <c r="K24" s="25">
        <f t="shared" si="2"/>
        <v>24</v>
      </c>
      <c r="L24" s="1">
        <v>9</v>
      </c>
      <c r="M24" s="14" t="s">
        <v>65</v>
      </c>
    </row>
    <row r="25" spans="1:17" hidden="1" x14ac:dyDescent="0.3">
      <c r="A25" s="1">
        <v>9</v>
      </c>
      <c r="B25" s="1">
        <v>51</v>
      </c>
      <c r="C25" s="2" t="s">
        <v>88</v>
      </c>
      <c r="D25" s="65" t="s">
        <v>115</v>
      </c>
      <c r="E25" s="17" t="s">
        <v>50</v>
      </c>
      <c r="F25" s="1">
        <v>21</v>
      </c>
      <c r="G25" s="18">
        <v>6.2499999999999995E-3</v>
      </c>
      <c r="H25" s="18">
        <v>4.4467592592592593E-2</v>
      </c>
      <c r="I25" s="18">
        <f t="shared" si="0"/>
        <v>3.8217592592592595E-2</v>
      </c>
      <c r="J25" s="25"/>
      <c r="K25" s="25">
        <f t="shared" si="2"/>
        <v>21</v>
      </c>
      <c r="L25" s="1">
        <v>9</v>
      </c>
      <c r="M25" s="14" t="s">
        <v>66</v>
      </c>
    </row>
    <row r="26" spans="1:17" hidden="1" x14ac:dyDescent="0.3">
      <c r="A26" s="1">
        <v>10</v>
      </c>
      <c r="B26" s="1">
        <v>7</v>
      </c>
      <c r="C26" s="2" t="s">
        <v>90</v>
      </c>
      <c r="D26" s="65" t="s">
        <v>92</v>
      </c>
      <c r="E26" s="17" t="s">
        <v>50</v>
      </c>
      <c r="F26" s="1">
        <v>21</v>
      </c>
      <c r="G26" s="18">
        <v>2.0833333333333333E-3</v>
      </c>
      <c r="H26" s="18">
        <v>4.0590277777777781E-2</v>
      </c>
      <c r="I26" s="18">
        <f t="shared" si="0"/>
        <v>3.8506944444444448E-2</v>
      </c>
      <c r="J26" s="25"/>
      <c r="K26" s="25">
        <f t="shared" si="2"/>
        <v>21</v>
      </c>
      <c r="L26" s="1">
        <v>10</v>
      </c>
      <c r="M26" s="14" t="s">
        <v>66</v>
      </c>
    </row>
    <row r="27" spans="1:17" x14ac:dyDescent="0.3">
      <c r="A27" s="1">
        <v>10</v>
      </c>
      <c r="B27" s="1">
        <v>65</v>
      </c>
      <c r="C27" s="2" t="s">
        <v>86</v>
      </c>
      <c r="D27" s="17" t="s">
        <v>115</v>
      </c>
      <c r="E27" s="17" t="s">
        <v>50</v>
      </c>
      <c r="F27" s="1">
        <v>24</v>
      </c>
      <c r="G27" s="18">
        <v>2.0833333333333333E-3</v>
      </c>
      <c r="H27" s="18">
        <v>4.3287037037037041E-2</v>
      </c>
      <c r="I27" s="18">
        <f t="shared" si="0"/>
        <v>4.1203703703703708E-2</v>
      </c>
      <c r="J27" s="25"/>
      <c r="K27" s="25">
        <f t="shared" si="2"/>
        <v>24</v>
      </c>
      <c r="L27" s="1">
        <v>10</v>
      </c>
      <c r="M27" s="14" t="s">
        <v>65</v>
      </c>
    </row>
    <row r="28" spans="1:17" ht="26.4" x14ac:dyDescent="0.3">
      <c r="A28" s="1">
        <v>11</v>
      </c>
      <c r="B28" s="1">
        <v>47</v>
      </c>
      <c r="C28" s="2" t="s">
        <v>108</v>
      </c>
      <c r="D28" s="17" t="s">
        <v>118</v>
      </c>
      <c r="E28" s="17" t="s">
        <v>50</v>
      </c>
      <c r="F28" s="1">
        <v>21</v>
      </c>
      <c r="G28" s="18">
        <v>2.0833333333333333E-3</v>
      </c>
      <c r="H28" s="18">
        <v>3.4467592592592591E-2</v>
      </c>
      <c r="I28" s="18">
        <f t="shared" si="0"/>
        <v>3.2384259259259258E-2</v>
      </c>
      <c r="J28" s="25"/>
      <c r="K28" s="25">
        <f t="shared" si="2"/>
        <v>21</v>
      </c>
      <c r="L28" s="1">
        <v>11</v>
      </c>
      <c r="M28" s="14" t="s">
        <v>65</v>
      </c>
    </row>
    <row r="29" spans="1:17" hidden="1" x14ac:dyDescent="0.3">
      <c r="A29" s="1">
        <v>12</v>
      </c>
      <c r="B29" s="1">
        <v>33</v>
      </c>
      <c r="C29" s="2" t="s">
        <v>80</v>
      </c>
      <c r="D29" s="17" t="s">
        <v>81</v>
      </c>
      <c r="E29" s="43" t="s">
        <v>119</v>
      </c>
      <c r="F29" s="1">
        <v>21</v>
      </c>
      <c r="G29" s="18">
        <v>0</v>
      </c>
      <c r="H29" s="18">
        <v>4.0127314814814817E-2</v>
      </c>
      <c r="I29" s="18">
        <f t="shared" si="0"/>
        <v>4.0127314814814817E-2</v>
      </c>
      <c r="J29" s="25"/>
      <c r="K29" s="25">
        <f t="shared" si="2"/>
        <v>21</v>
      </c>
      <c r="L29" s="1">
        <v>12</v>
      </c>
      <c r="M29" s="14" t="s">
        <v>65</v>
      </c>
    </row>
    <row r="30" spans="1:17" ht="26.4" hidden="1" x14ac:dyDescent="0.3">
      <c r="A30" s="1">
        <v>11</v>
      </c>
      <c r="B30" s="1">
        <v>86</v>
      </c>
      <c r="C30" s="2" t="s">
        <v>77</v>
      </c>
      <c r="D30" s="65" t="s">
        <v>114</v>
      </c>
      <c r="E30" s="17" t="s">
        <v>50</v>
      </c>
      <c r="F30" s="1">
        <v>21</v>
      </c>
      <c r="G30" s="18">
        <v>2.0833333333333333E-3</v>
      </c>
      <c r="H30" s="18">
        <v>4.0868055555555553E-2</v>
      </c>
      <c r="I30" s="18">
        <f t="shared" si="0"/>
        <v>3.878472222222222E-2</v>
      </c>
      <c r="J30" s="25"/>
      <c r="K30" s="25">
        <f t="shared" si="2"/>
        <v>21</v>
      </c>
      <c r="L30" s="1">
        <v>11</v>
      </c>
      <c r="M30" s="14" t="s">
        <v>66</v>
      </c>
    </row>
    <row r="31" spans="1:17" ht="26.4" hidden="1" x14ac:dyDescent="0.3">
      <c r="A31" s="1">
        <v>12</v>
      </c>
      <c r="B31" s="1">
        <v>72</v>
      </c>
      <c r="C31" s="2" t="s">
        <v>73</v>
      </c>
      <c r="D31" s="65" t="s">
        <v>113</v>
      </c>
      <c r="E31" s="43" t="s">
        <v>119</v>
      </c>
      <c r="F31" s="1">
        <v>21</v>
      </c>
      <c r="G31" s="18">
        <v>4.1666666666666666E-3</v>
      </c>
      <c r="H31" s="18">
        <v>4.3449074074074077E-2</v>
      </c>
      <c r="I31" s="18">
        <f t="shared" si="0"/>
        <v>3.9282407407407412E-2</v>
      </c>
      <c r="J31" s="25"/>
      <c r="K31" s="25">
        <f t="shared" si="2"/>
        <v>21</v>
      </c>
      <c r="L31" s="1">
        <v>12</v>
      </c>
      <c r="M31" s="14" t="s">
        <v>66</v>
      </c>
    </row>
    <row r="32" spans="1:17" ht="26.4" hidden="1" x14ac:dyDescent="0.3">
      <c r="A32" s="1">
        <v>13</v>
      </c>
      <c r="B32" s="1">
        <v>28</v>
      </c>
      <c r="C32" s="2" t="s">
        <v>76</v>
      </c>
      <c r="D32" s="65" t="s">
        <v>114</v>
      </c>
      <c r="E32" s="17" t="s">
        <v>50</v>
      </c>
      <c r="F32" s="1">
        <v>21</v>
      </c>
      <c r="G32" s="18">
        <v>0</v>
      </c>
      <c r="H32" s="18">
        <v>4.3599537037037034E-2</v>
      </c>
      <c r="I32" s="18">
        <f t="shared" si="0"/>
        <v>4.3599537037037034E-2</v>
      </c>
      <c r="J32" s="25" t="s">
        <v>156</v>
      </c>
      <c r="K32" s="25">
        <f t="shared" si="2"/>
        <v>19</v>
      </c>
      <c r="L32" s="1">
        <v>13</v>
      </c>
      <c r="M32" s="14" t="s">
        <v>66</v>
      </c>
    </row>
    <row r="33" spans="1:13" x14ac:dyDescent="0.3">
      <c r="A33" s="1">
        <v>13</v>
      </c>
      <c r="B33" s="1">
        <v>14</v>
      </c>
      <c r="C33" s="2" t="s">
        <v>93</v>
      </c>
      <c r="D33" s="17" t="s">
        <v>92</v>
      </c>
      <c r="E33" s="17" t="s">
        <v>50</v>
      </c>
      <c r="F33" s="1">
        <v>18</v>
      </c>
      <c r="G33" s="18">
        <v>6.2499999999999995E-3</v>
      </c>
      <c r="H33" s="18">
        <v>4.2939814814814813E-2</v>
      </c>
      <c r="I33" s="18">
        <f t="shared" si="0"/>
        <v>3.6689814814814814E-2</v>
      </c>
      <c r="J33" s="25"/>
      <c r="K33" s="25">
        <f t="shared" si="2"/>
        <v>18</v>
      </c>
      <c r="L33" s="1">
        <v>13</v>
      </c>
      <c r="M33" s="14" t="s">
        <v>65</v>
      </c>
    </row>
    <row r="34" spans="1:13" hidden="1" x14ac:dyDescent="0.3">
      <c r="A34" s="1">
        <v>14</v>
      </c>
      <c r="B34" s="1">
        <v>35</v>
      </c>
      <c r="C34" s="2" t="s">
        <v>68</v>
      </c>
      <c r="D34" s="65" t="s">
        <v>112</v>
      </c>
      <c r="E34" s="43" t="s">
        <v>119</v>
      </c>
      <c r="F34" s="1">
        <v>18</v>
      </c>
      <c r="G34" s="18">
        <v>2.0833333333333333E-3</v>
      </c>
      <c r="H34" s="18">
        <v>4.0613425925925928E-2</v>
      </c>
      <c r="I34" s="18">
        <f t="shared" si="0"/>
        <v>3.8530092592592595E-2</v>
      </c>
      <c r="J34" s="25"/>
      <c r="K34" s="25">
        <f t="shared" si="2"/>
        <v>18</v>
      </c>
      <c r="L34" s="1">
        <v>14</v>
      </c>
      <c r="M34" s="14" t="s">
        <v>66</v>
      </c>
    </row>
    <row r="35" spans="1:13" hidden="1" x14ac:dyDescent="0.3">
      <c r="A35" s="1">
        <v>15</v>
      </c>
      <c r="B35" s="1">
        <v>63</v>
      </c>
      <c r="C35" s="2" t="s">
        <v>83</v>
      </c>
      <c r="D35" s="65" t="s">
        <v>81</v>
      </c>
      <c r="E35" s="43" t="s">
        <v>119</v>
      </c>
      <c r="F35" s="1">
        <v>18</v>
      </c>
      <c r="G35" s="18">
        <v>4.1666666666666666E-3</v>
      </c>
      <c r="H35" s="18">
        <v>4.4131944444444439E-2</v>
      </c>
      <c r="I35" s="18">
        <f t="shared" si="0"/>
        <v>3.9965277777777773E-2</v>
      </c>
      <c r="J35" s="25"/>
      <c r="K35" s="25">
        <f t="shared" si="2"/>
        <v>18</v>
      </c>
      <c r="L35" s="1">
        <v>15</v>
      </c>
      <c r="M35" s="14" t="s">
        <v>66</v>
      </c>
    </row>
    <row r="36" spans="1:13" ht="26.4" hidden="1" x14ac:dyDescent="0.3">
      <c r="A36" s="1">
        <v>16</v>
      </c>
      <c r="B36" s="1">
        <v>61</v>
      </c>
      <c r="C36" s="2" t="s">
        <v>98</v>
      </c>
      <c r="D36" s="65" t="s">
        <v>95</v>
      </c>
      <c r="E36" s="43" t="s">
        <v>119</v>
      </c>
      <c r="F36" s="1">
        <v>18</v>
      </c>
      <c r="G36" s="18">
        <v>6.2499999999999995E-3</v>
      </c>
      <c r="H36" s="18">
        <v>4.8738425925925921E-2</v>
      </c>
      <c r="I36" s="18">
        <f t="shared" si="0"/>
        <v>4.2488425925925923E-2</v>
      </c>
      <c r="J36" s="25" t="s">
        <v>155</v>
      </c>
      <c r="K36" s="25">
        <f t="shared" si="2"/>
        <v>17</v>
      </c>
      <c r="L36" s="1">
        <v>16</v>
      </c>
      <c r="M36" s="14" t="s">
        <v>74</v>
      </c>
    </row>
    <row r="37" spans="1:13" x14ac:dyDescent="0.3">
      <c r="A37" s="1">
        <v>14</v>
      </c>
      <c r="B37" s="1">
        <v>60</v>
      </c>
      <c r="C37" s="2" t="s">
        <v>91</v>
      </c>
      <c r="D37" s="17" t="s">
        <v>92</v>
      </c>
      <c r="E37" s="17" t="s">
        <v>50</v>
      </c>
      <c r="F37" s="1">
        <v>18</v>
      </c>
      <c r="G37" s="18">
        <v>4.1666666666666666E-3</v>
      </c>
      <c r="H37" s="18">
        <v>4.2916666666666665E-2</v>
      </c>
      <c r="I37" s="18">
        <f t="shared" si="0"/>
        <v>3.875E-2</v>
      </c>
      <c r="J37" s="25"/>
      <c r="K37" s="25">
        <f t="shared" si="2"/>
        <v>18</v>
      </c>
      <c r="L37" s="1">
        <v>14</v>
      </c>
      <c r="M37" s="14" t="s">
        <v>65</v>
      </c>
    </row>
    <row r="38" spans="1:13" hidden="1" x14ac:dyDescent="0.3">
      <c r="A38" s="1">
        <v>15</v>
      </c>
      <c r="B38" s="1">
        <v>70</v>
      </c>
      <c r="C38" s="2" t="s">
        <v>96</v>
      </c>
      <c r="D38" s="17" t="s">
        <v>95</v>
      </c>
      <c r="E38" s="43" t="s">
        <v>119</v>
      </c>
      <c r="F38" s="1">
        <v>18</v>
      </c>
      <c r="G38" s="18">
        <v>2.0833333333333333E-3</v>
      </c>
      <c r="H38" s="18">
        <v>4.3958333333333328E-2</v>
      </c>
      <c r="I38" s="18">
        <f t="shared" si="0"/>
        <v>4.1874999999999996E-2</v>
      </c>
      <c r="J38" s="25"/>
      <c r="K38" s="25">
        <f t="shared" si="2"/>
        <v>18</v>
      </c>
      <c r="L38" s="1">
        <v>15</v>
      </c>
      <c r="M38" s="14" t="s">
        <v>65</v>
      </c>
    </row>
    <row r="39" spans="1:13" ht="26.4" x14ac:dyDescent="0.3">
      <c r="A39" s="1">
        <v>16</v>
      </c>
      <c r="B39" s="1">
        <v>43</v>
      </c>
      <c r="C39" s="2" t="s">
        <v>85</v>
      </c>
      <c r="D39" s="17" t="s">
        <v>115</v>
      </c>
      <c r="E39" s="17" t="s">
        <v>50</v>
      </c>
      <c r="F39" s="1">
        <v>21</v>
      </c>
      <c r="G39" s="18">
        <v>0</v>
      </c>
      <c r="H39" s="18">
        <v>4.4328703703703703E-2</v>
      </c>
      <c r="I39" s="18">
        <f t="shared" si="0"/>
        <v>4.4328703703703703E-2</v>
      </c>
      <c r="J39" s="25" t="s">
        <v>157</v>
      </c>
      <c r="K39" s="25">
        <f t="shared" si="2"/>
        <v>18</v>
      </c>
      <c r="L39" s="1">
        <v>16</v>
      </c>
      <c r="M39" s="14" t="s">
        <v>65</v>
      </c>
    </row>
    <row r="40" spans="1:13" hidden="1" x14ac:dyDescent="0.3">
      <c r="A40" s="1">
        <v>17</v>
      </c>
      <c r="B40" s="1">
        <v>87</v>
      </c>
      <c r="C40" s="2" t="s">
        <v>82</v>
      </c>
      <c r="D40" s="17" t="s">
        <v>81</v>
      </c>
      <c r="E40" s="43" t="s">
        <v>119</v>
      </c>
      <c r="F40" s="1">
        <v>15</v>
      </c>
      <c r="G40" s="18">
        <v>2.0833333333333333E-3</v>
      </c>
      <c r="H40" s="18">
        <v>4.3067129629629629E-2</v>
      </c>
      <c r="I40" s="18">
        <f t="shared" si="0"/>
        <v>4.0983796296296296E-2</v>
      </c>
      <c r="J40" s="25"/>
      <c r="K40" s="25">
        <f t="shared" si="2"/>
        <v>15</v>
      </c>
      <c r="L40" s="1">
        <v>17</v>
      </c>
      <c r="M40" s="14" t="s">
        <v>65</v>
      </c>
    </row>
    <row r="41" spans="1:13" ht="26.4" x14ac:dyDescent="0.3">
      <c r="A41" s="1">
        <v>18</v>
      </c>
      <c r="B41" s="1">
        <v>36</v>
      </c>
      <c r="C41" s="2" t="s">
        <v>79</v>
      </c>
      <c r="D41" s="17" t="s">
        <v>114</v>
      </c>
      <c r="E41" s="17" t="s">
        <v>50</v>
      </c>
      <c r="F41" s="1">
        <v>12</v>
      </c>
      <c r="G41" s="18">
        <v>6.2499999999999995E-3</v>
      </c>
      <c r="H41" s="18">
        <v>4.9444444444444437E-2</v>
      </c>
      <c r="I41" s="18">
        <f t="shared" si="0"/>
        <v>4.3194444444444438E-2</v>
      </c>
      <c r="J41" s="25" t="s">
        <v>156</v>
      </c>
      <c r="K41" s="25">
        <f t="shared" si="2"/>
        <v>10</v>
      </c>
      <c r="L41" s="1">
        <v>18</v>
      </c>
      <c r="M41" s="14" t="s">
        <v>65</v>
      </c>
    </row>
    <row r="42" spans="1:13" ht="26.4" x14ac:dyDescent="0.3">
      <c r="A42" s="1">
        <v>19</v>
      </c>
      <c r="B42" s="1">
        <v>49</v>
      </c>
      <c r="C42" s="2" t="s">
        <v>100</v>
      </c>
      <c r="D42" s="17" t="s">
        <v>116</v>
      </c>
      <c r="E42" s="17" t="s">
        <v>50</v>
      </c>
      <c r="F42" s="1">
        <v>15</v>
      </c>
      <c r="G42" s="18">
        <v>2.0833333333333333E-3</v>
      </c>
      <c r="H42" s="18">
        <v>4.9421296296296297E-2</v>
      </c>
      <c r="I42" s="18">
        <f t="shared" si="0"/>
        <v>4.7337962962962964E-2</v>
      </c>
      <c r="J42" s="25" t="s">
        <v>159</v>
      </c>
      <c r="K42" s="25">
        <f t="shared" si="2"/>
        <v>7</v>
      </c>
      <c r="L42" s="1">
        <v>19</v>
      </c>
      <c r="M42" s="14" t="s">
        <v>65</v>
      </c>
    </row>
    <row r="43" spans="1:13" hidden="1" x14ac:dyDescent="0.3">
      <c r="A43" s="1">
        <v>17</v>
      </c>
      <c r="B43" s="1">
        <v>19</v>
      </c>
      <c r="C43" s="2" t="s">
        <v>89</v>
      </c>
      <c r="D43" s="65" t="s">
        <v>92</v>
      </c>
      <c r="E43" s="17" t="s">
        <v>50</v>
      </c>
      <c r="F43" s="1">
        <v>21</v>
      </c>
      <c r="G43" s="18">
        <v>0</v>
      </c>
      <c r="H43" s="18">
        <v>4.4965277777777778E-2</v>
      </c>
      <c r="I43" s="18">
        <f t="shared" si="0"/>
        <v>4.4965277777777778E-2</v>
      </c>
      <c r="J43" s="25" t="s">
        <v>158</v>
      </c>
      <c r="K43" s="25">
        <f t="shared" si="2"/>
        <v>17</v>
      </c>
      <c r="L43" s="1">
        <v>17</v>
      </c>
      <c r="M43" s="14" t="s">
        <v>66</v>
      </c>
    </row>
    <row r="44" spans="1:13" hidden="1" x14ac:dyDescent="0.3">
      <c r="A44" s="1">
        <v>18</v>
      </c>
      <c r="B44" s="1">
        <v>52</v>
      </c>
      <c r="C44" s="2" t="s">
        <v>63</v>
      </c>
      <c r="D44" s="65" t="s">
        <v>111</v>
      </c>
      <c r="E44" s="17" t="s">
        <v>50</v>
      </c>
      <c r="F44" s="1">
        <v>15</v>
      </c>
      <c r="G44" s="18">
        <v>4.1666666666666666E-3</v>
      </c>
      <c r="H44" s="18">
        <v>4.0706018518518523E-2</v>
      </c>
      <c r="I44" s="18">
        <f t="shared" si="0"/>
        <v>3.6539351851851858E-2</v>
      </c>
      <c r="J44" s="25"/>
      <c r="K44" s="25">
        <f t="shared" si="2"/>
        <v>15</v>
      </c>
      <c r="L44" s="1">
        <v>18</v>
      </c>
      <c r="M44" s="14" t="s">
        <v>66</v>
      </c>
    </row>
    <row r="45" spans="1:13" hidden="1" x14ac:dyDescent="0.3">
      <c r="A45" s="1">
        <v>19</v>
      </c>
      <c r="B45" s="1">
        <v>80</v>
      </c>
      <c r="C45" s="2" t="s">
        <v>64</v>
      </c>
      <c r="D45" s="65" t="s">
        <v>111</v>
      </c>
      <c r="E45" s="17" t="s">
        <v>50</v>
      </c>
      <c r="F45" s="1">
        <v>12</v>
      </c>
      <c r="G45" s="18">
        <v>6.2499999999999995E-3</v>
      </c>
      <c r="H45" s="18">
        <v>4.0729166666666664E-2</v>
      </c>
      <c r="I45" s="18">
        <f t="shared" si="0"/>
        <v>3.4479166666666665E-2</v>
      </c>
      <c r="J45" s="25"/>
      <c r="K45" s="25">
        <f t="shared" si="2"/>
        <v>12</v>
      </c>
      <c r="L45" s="1">
        <v>19</v>
      </c>
      <c r="M45" s="14" t="s">
        <v>66</v>
      </c>
    </row>
    <row r="46" spans="1:13" hidden="1" x14ac:dyDescent="0.3">
      <c r="A46" s="1">
        <v>20</v>
      </c>
      <c r="B46" s="1">
        <v>42</v>
      </c>
      <c r="C46" s="2" t="s">
        <v>97</v>
      </c>
      <c r="D46" s="65" t="s">
        <v>95</v>
      </c>
      <c r="E46" s="43" t="s">
        <v>119</v>
      </c>
      <c r="F46" s="1">
        <v>12</v>
      </c>
      <c r="G46" s="18">
        <v>4.1666666666666666E-3</v>
      </c>
      <c r="H46" s="18">
        <v>4.3055555555555562E-2</v>
      </c>
      <c r="I46" s="18">
        <f t="shared" si="0"/>
        <v>3.8888888888888896E-2</v>
      </c>
      <c r="J46" s="25"/>
      <c r="K46" s="25">
        <f t="shared" si="2"/>
        <v>12</v>
      </c>
      <c r="L46" s="1">
        <v>20</v>
      </c>
      <c r="M46" s="14" t="s">
        <v>66</v>
      </c>
    </row>
    <row r="47" spans="1:13" ht="26.4" hidden="1" x14ac:dyDescent="0.3">
      <c r="A47" s="1">
        <v>21</v>
      </c>
      <c r="B47" s="1">
        <v>15</v>
      </c>
      <c r="C47" s="2" t="s">
        <v>105</v>
      </c>
      <c r="D47" s="65" t="s">
        <v>117</v>
      </c>
      <c r="E47" s="17" t="s">
        <v>50</v>
      </c>
      <c r="F47" s="1">
        <v>6</v>
      </c>
      <c r="G47" s="18">
        <v>4.1666666666666666E-3</v>
      </c>
      <c r="H47" s="18">
        <v>3.8124999999999999E-2</v>
      </c>
      <c r="I47" s="18">
        <f t="shared" si="0"/>
        <v>3.3958333333333333E-2</v>
      </c>
      <c r="J47" s="25"/>
      <c r="K47" s="25">
        <f t="shared" si="2"/>
        <v>6</v>
      </c>
      <c r="L47" s="1">
        <v>21</v>
      </c>
      <c r="M47" s="14" t="s">
        <v>66</v>
      </c>
    </row>
    <row r="48" spans="1:13" hidden="1" x14ac:dyDescent="0.3">
      <c r="A48" s="1">
        <v>20</v>
      </c>
      <c r="B48" s="1">
        <v>69</v>
      </c>
      <c r="C48" s="2" t="s">
        <v>94</v>
      </c>
      <c r="D48" s="17" t="s">
        <v>95</v>
      </c>
      <c r="E48" s="43" t="s">
        <v>119</v>
      </c>
      <c r="F48" s="1">
        <v>15</v>
      </c>
      <c r="G48" s="18">
        <v>0</v>
      </c>
      <c r="H48" s="18">
        <v>5.0509259259259254E-2</v>
      </c>
      <c r="I48" s="18">
        <f t="shared" si="0"/>
        <v>5.0509259259259254E-2</v>
      </c>
      <c r="J48" s="25" t="s">
        <v>160</v>
      </c>
      <c r="K48" s="25">
        <f t="shared" si="2"/>
        <v>3</v>
      </c>
      <c r="L48" s="1">
        <v>20</v>
      </c>
      <c r="M48" s="14" t="s">
        <v>65</v>
      </c>
    </row>
    <row r="49" spans="1:13" ht="26.4" x14ac:dyDescent="0.3">
      <c r="A49" s="1">
        <v>21</v>
      </c>
      <c r="B49" s="1">
        <v>92</v>
      </c>
      <c r="C49" s="2" t="s">
        <v>78</v>
      </c>
      <c r="D49" s="17" t="s">
        <v>114</v>
      </c>
      <c r="E49" s="17" t="s">
        <v>50</v>
      </c>
      <c r="F49" s="1">
        <v>15</v>
      </c>
      <c r="G49" s="18">
        <v>4.1666666666666666E-3</v>
      </c>
      <c r="H49" s="18">
        <v>5.7453703703703701E-2</v>
      </c>
      <c r="I49" s="18">
        <f t="shared" si="0"/>
        <v>5.3287037037037036E-2</v>
      </c>
      <c r="J49" s="25" t="s">
        <v>161</v>
      </c>
      <c r="K49" s="25">
        <f t="shared" si="2"/>
        <v>-1</v>
      </c>
      <c r="L49" s="1">
        <v>21</v>
      </c>
      <c r="M49" s="14" t="s">
        <v>65</v>
      </c>
    </row>
    <row r="50" spans="1:13" hidden="1" x14ac:dyDescent="0.3">
      <c r="A50" s="1">
        <v>22</v>
      </c>
      <c r="B50" s="1">
        <v>89</v>
      </c>
      <c r="C50" s="2" t="s">
        <v>84</v>
      </c>
      <c r="D50" s="65" t="s">
        <v>81</v>
      </c>
      <c r="E50" s="43" t="s">
        <v>119</v>
      </c>
      <c r="F50" s="1">
        <v>6</v>
      </c>
      <c r="G50" s="18">
        <v>6.2499999999999995E-3</v>
      </c>
      <c r="H50" s="18">
        <v>4.4374999999999998E-2</v>
      </c>
      <c r="I50" s="18">
        <f t="shared" si="0"/>
        <v>3.8124999999999999E-2</v>
      </c>
      <c r="J50" s="25"/>
      <c r="K50" s="25">
        <f t="shared" si="2"/>
        <v>6</v>
      </c>
      <c r="L50" s="1">
        <v>22</v>
      </c>
      <c r="M50" s="14" t="s">
        <v>66</v>
      </c>
    </row>
    <row r="51" spans="1:13" x14ac:dyDescent="0.3">
      <c r="A51" s="1">
        <v>22</v>
      </c>
      <c r="B51" s="1">
        <v>30</v>
      </c>
      <c r="C51" s="2" t="s">
        <v>61</v>
      </c>
      <c r="D51" s="17" t="s">
        <v>111</v>
      </c>
      <c r="E51" s="17" t="s">
        <v>50</v>
      </c>
      <c r="F51" s="1">
        <v>12</v>
      </c>
      <c r="G51" s="18">
        <v>0</v>
      </c>
      <c r="H51" s="18">
        <v>5.6365740740740744E-2</v>
      </c>
      <c r="I51" s="18">
        <f t="shared" si="0"/>
        <v>5.6365740740740744E-2</v>
      </c>
      <c r="J51" s="25" t="s">
        <v>162</v>
      </c>
      <c r="K51" s="25">
        <f t="shared" si="2"/>
        <v>-9</v>
      </c>
      <c r="L51" s="1">
        <v>22</v>
      </c>
      <c r="M51" s="14" t="s">
        <v>65</v>
      </c>
    </row>
    <row r="53" spans="1:13" x14ac:dyDescent="0.3">
      <c r="C53" s="77" t="s">
        <v>5</v>
      </c>
      <c r="D53" s="77"/>
      <c r="E53" s="34" t="s">
        <v>149</v>
      </c>
    </row>
    <row r="55" spans="1:13" x14ac:dyDescent="0.3">
      <c r="C55" s="77"/>
      <c r="D55" s="77"/>
      <c r="E55" s="26"/>
    </row>
  </sheetData>
  <autoFilter ref="A6:M51">
    <filterColumn colId="4">
      <filters>
        <filter val="Балезинский"/>
      </filters>
    </filterColumn>
    <filterColumn colId="12">
      <filters>
        <filter val="м"/>
      </filters>
    </filterColumn>
    <sortState ref="A8:M51">
      <sortCondition descending="1" ref="K8:K51"/>
      <sortCondition ref="I8:I51"/>
    </sortState>
  </autoFilter>
  <sortState ref="B10:L50">
    <sortCondition descending="1" ref="K10:K50"/>
    <sortCondition ref="I10:I50"/>
  </sortState>
  <mergeCells count="6">
    <mergeCell ref="C53:D53"/>
    <mergeCell ref="C55:D55"/>
    <mergeCell ref="A1:L2"/>
    <mergeCell ref="A3:L3"/>
    <mergeCell ref="A4:L4"/>
    <mergeCell ref="A5:C5"/>
  </mergeCells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P11" sqref="P11"/>
    </sheetView>
  </sheetViews>
  <sheetFormatPr defaultRowHeight="14.4" x14ac:dyDescent="0.3"/>
  <cols>
    <col min="1" max="1" width="5.109375" customWidth="1"/>
    <col min="2" max="2" width="5.77734375" customWidth="1"/>
    <col min="3" max="3" width="15.109375" customWidth="1"/>
    <col min="4" max="4" width="10.5546875" customWidth="1"/>
    <col min="5" max="5" width="9.88671875" customWidth="1"/>
    <col min="6" max="6" width="6.109375" customWidth="1"/>
  </cols>
  <sheetData>
    <row r="1" spans="1:13" x14ac:dyDescent="0.3">
      <c r="D1" s="110" t="s">
        <v>210</v>
      </c>
      <c r="E1" s="74"/>
      <c r="F1" s="74"/>
      <c r="G1" s="74"/>
      <c r="H1" s="74"/>
    </row>
    <row r="2" spans="1:13" x14ac:dyDescent="0.3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ht="15.6" x14ac:dyDescent="0.3">
      <c r="A3" s="93" t="s">
        <v>209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3" x14ac:dyDescent="0.3">
      <c r="A4" s="94" t="s">
        <v>7</v>
      </c>
      <c r="B4" s="94"/>
      <c r="C4" s="94"/>
      <c r="D4" s="15"/>
      <c r="E4" s="15"/>
      <c r="L4" s="16" t="s">
        <v>24</v>
      </c>
      <c r="M4" s="42" t="s">
        <v>57</v>
      </c>
    </row>
    <row r="5" spans="1:13" ht="39.6" x14ac:dyDescent="0.3">
      <c r="A5" s="45" t="s">
        <v>1</v>
      </c>
      <c r="B5" s="45" t="s">
        <v>17</v>
      </c>
      <c r="C5" s="22" t="s">
        <v>15</v>
      </c>
      <c r="D5" s="22" t="s">
        <v>16</v>
      </c>
      <c r="E5" s="22"/>
      <c r="F5" s="22" t="s">
        <v>18</v>
      </c>
      <c r="G5" s="22" t="s">
        <v>19</v>
      </c>
      <c r="H5" s="22" t="s">
        <v>20</v>
      </c>
      <c r="I5" s="22" t="s">
        <v>32</v>
      </c>
      <c r="J5" s="22" t="s">
        <v>33</v>
      </c>
      <c r="K5" s="22" t="s">
        <v>34</v>
      </c>
      <c r="L5" s="22" t="s">
        <v>4</v>
      </c>
      <c r="M5" s="14" t="s">
        <v>66</v>
      </c>
    </row>
    <row r="6" spans="1:13" ht="34.200000000000003" x14ac:dyDescent="0.3">
      <c r="A6" s="1">
        <v>1</v>
      </c>
      <c r="B6" s="1">
        <v>54</v>
      </c>
      <c r="C6" s="2" t="s">
        <v>110</v>
      </c>
      <c r="D6" s="65" t="s">
        <v>118</v>
      </c>
      <c r="E6" s="17" t="s">
        <v>50</v>
      </c>
      <c r="F6" s="1">
        <v>27</v>
      </c>
      <c r="G6" s="18">
        <v>6.2499999999999995E-3</v>
      </c>
      <c r="H6" s="18">
        <v>4.3229166666666673E-2</v>
      </c>
      <c r="I6" s="18">
        <v>3.6979166666666674E-2</v>
      </c>
      <c r="J6" s="25"/>
      <c r="K6" s="25">
        <v>27</v>
      </c>
      <c r="L6" s="1">
        <v>1</v>
      </c>
      <c r="M6" s="14" t="s">
        <v>66</v>
      </c>
    </row>
    <row r="7" spans="1:13" ht="34.200000000000003" x14ac:dyDescent="0.3">
      <c r="A7" s="1">
        <v>2</v>
      </c>
      <c r="B7" s="1">
        <v>62</v>
      </c>
      <c r="C7" s="2" t="s">
        <v>109</v>
      </c>
      <c r="D7" s="65" t="s">
        <v>118</v>
      </c>
      <c r="E7" s="17" t="s">
        <v>50</v>
      </c>
      <c r="F7" s="1">
        <v>27</v>
      </c>
      <c r="G7" s="18">
        <v>4.1666666666666666E-3</v>
      </c>
      <c r="H7" s="18">
        <v>4.3009259259259254E-2</v>
      </c>
      <c r="I7" s="18">
        <v>3.8842592592592588E-2</v>
      </c>
      <c r="J7" s="25"/>
      <c r="K7" s="25">
        <v>27</v>
      </c>
      <c r="L7" s="1">
        <v>2</v>
      </c>
      <c r="M7" s="14" t="s">
        <v>66</v>
      </c>
    </row>
    <row r="8" spans="1:13" ht="26.4" x14ac:dyDescent="0.3">
      <c r="A8" s="1">
        <v>3</v>
      </c>
      <c r="B8" s="1">
        <v>45</v>
      </c>
      <c r="C8" s="2" t="s">
        <v>101</v>
      </c>
      <c r="D8" s="65" t="s">
        <v>116</v>
      </c>
      <c r="E8" s="17" t="s">
        <v>50</v>
      </c>
      <c r="F8" s="1">
        <v>27</v>
      </c>
      <c r="G8" s="18">
        <v>4.1666666666666666E-3</v>
      </c>
      <c r="H8" s="18">
        <v>4.4340277777777777E-2</v>
      </c>
      <c r="I8" s="18">
        <v>4.0173611111111111E-2</v>
      </c>
      <c r="J8" s="25"/>
      <c r="K8" s="25">
        <v>27</v>
      </c>
      <c r="L8" s="1">
        <v>3</v>
      </c>
      <c r="M8" s="14" t="s">
        <v>66</v>
      </c>
    </row>
    <row r="9" spans="1:13" ht="26.4" x14ac:dyDescent="0.3">
      <c r="A9" s="1">
        <v>5</v>
      </c>
      <c r="B9" s="1">
        <v>46</v>
      </c>
      <c r="C9" s="2" t="s">
        <v>102</v>
      </c>
      <c r="D9" s="65" t="s">
        <v>116</v>
      </c>
      <c r="E9" s="17" t="s">
        <v>50</v>
      </c>
      <c r="F9" s="1">
        <v>24</v>
      </c>
      <c r="G9" s="18">
        <v>6.2499999999999995E-3</v>
      </c>
      <c r="H9" s="18">
        <v>4.3761574074074078E-2</v>
      </c>
      <c r="I9" s="18">
        <v>3.7511574074074079E-2</v>
      </c>
      <c r="J9" s="25"/>
      <c r="K9" s="25">
        <v>24</v>
      </c>
      <c r="L9" s="1">
        <v>5</v>
      </c>
      <c r="M9" s="14" t="s">
        <v>66</v>
      </c>
    </row>
    <row r="10" spans="1:13" ht="26.4" x14ac:dyDescent="0.3">
      <c r="A10" s="1">
        <v>7</v>
      </c>
      <c r="B10" s="1">
        <v>85</v>
      </c>
      <c r="C10" s="2" t="s">
        <v>87</v>
      </c>
      <c r="D10" s="65" t="s">
        <v>115</v>
      </c>
      <c r="E10" s="17" t="s">
        <v>50</v>
      </c>
      <c r="F10" s="1">
        <v>24</v>
      </c>
      <c r="G10" s="18">
        <v>4.1666666666666666E-3</v>
      </c>
      <c r="H10" s="18">
        <v>4.3252314814814813E-2</v>
      </c>
      <c r="I10" s="18">
        <v>3.9085648148148147E-2</v>
      </c>
      <c r="J10" s="25"/>
      <c r="K10" s="25">
        <v>24</v>
      </c>
      <c r="L10" s="1">
        <v>7</v>
      </c>
      <c r="M10" s="14" t="s">
        <v>74</v>
      </c>
    </row>
    <row r="11" spans="1:13" ht="34.200000000000003" x14ac:dyDescent="0.3">
      <c r="A11" s="1">
        <v>8</v>
      </c>
      <c r="B11" s="1">
        <v>17</v>
      </c>
      <c r="C11" s="2" t="s">
        <v>106</v>
      </c>
      <c r="D11" s="65" t="s">
        <v>117</v>
      </c>
      <c r="E11" s="17" t="s">
        <v>50</v>
      </c>
      <c r="F11" s="1">
        <v>24</v>
      </c>
      <c r="G11" s="18">
        <v>6.2499999999999995E-3</v>
      </c>
      <c r="H11" s="18">
        <v>4.5543981481481477E-2</v>
      </c>
      <c r="I11" s="18">
        <v>3.9293981481481478E-2</v>
      </c>
      <c r="J11" s="25"/>
      <c r="K11" s="25">
        <v>24</v>
      </c>
      <c r="L11" s="1">
        <v>8</v>
      </c>
      <c r="M11" s="14" t="s">
        <v>66</v>
      </c>
    </row>
    <row r="12" spans="1:13" ht="26.4" x14ac:dyDescent="0.3">
      <c r="A12" s="1">
        <v>9</v>
      </c>
      <c r="B12" s="1">
        <v>51</v>
      </c>
      <c r="C12" s="2" t="s">
        <v>88</v>
      </c>
      <c r="D12" s="65" t="s">
        <v>115</v>
      </c>
      <c r="E12" s="17" t="s">
        <v>50</v>
      </c>
      <c r="F12" s="1">
        <v>21</v>
      </c>
      <c r="G12" s="18">
        <v>6.2499999999999995E-3</v>
      </c>
      <c r="H12" s="18">
        <v>4.4467592592592593E-2</v>
      </c>
      <c r="I12" s="18">
        <v>3.8217592592592595E-2</v>
      </c>
      <c r="J12" s="25"/>
      <c r="K12" s="25">
        <v>21</v>
      </c>
      <c r="L12" s="1">
        <v>9</v>
      </c>
      <c r="M12" s="14" t="s">
        <v>66</v>
      </c>
    </row>
    <row r="13" spans="1:13" ht="26.4" x14ac:dyDescent="0.3">
      <c r="A13" s="1">
        <v>10</v>
      </c>
      <c r="B13" s="1">
        <v>7</v>
      </c>
      <c r="C13" s="2" t="s">
        <v>90</v>
      </c>
      <c r="D13" s="65" t="s">
        <v>92</v>
      </c>
      <c r="E13" s="17" t="s">
        <v>50</v>
      </c>
      <c r="F13" s="1">
        <v>21</v>
      </c>
      <c r="G13" s="18">
        <v>2.0833333333333333E-3</v>
      </c>
      <c r="H13" s="18">
        <v>4.0590277777777781E-2</v>
      </c>
      <c r="I13" s="18">
        <v>3.8506944444444448E-2</v>
      </c>
      <c r="J13" s="25"/>
      <c r="K13" s="25">
        <v>21</v>
      </c>
      <c r="L13" s="1">
        <v>10</v>
      </c>
      <c r="M13" s="14" t="s">
        <v>66</v>
      </c>
    </row>
    <row r="14" spans="1:13" ht="34.200000000000003" x14ac:dyDescent="0.3">
      <c r="A14" s="1">
        <v>11</v>
      </c>
      <c r="B14" s="1">
        <v>86</v>
      </c>
      <c r="C14" s="2" t="s">
        <v>77</v>
      </c>
      <c r="D14" s="65" t="s">
        <v>114</v>
      </c>
      <c r="E14" s="17" t="s">
        <v>50</v>
      </c>
      <c r="F14" s="1">
        <v>21</v>
      </c>
      <c r="G14" s="18">
        <v>2.0833333333333333E-3</v>
      </c>
      <c r="H14" s="18">
        <v>4.0868055555555553E-2</v>
      </c>
      <c r="I14" s="18">
        <v>3.878472222222222E-2</v>
      </c>
      <c r="J14" s="25"/>
      <c r="K14" s="25">
        <v>21</v>
      </c>
      <c r="L14" s="1">
        <v>11</v>
      </c>
      <c r="M14" s="14" t="s">
        <v>66</v>
      </c>
    </row>
    <row r="15" spans="1:13" ht="34.200000000000003" x14ac:dyDescent="0.3">
      <c r="A15" s="1">
        <v>13</v>
      </c>
      <c r="B15" s="1">
        <v>28</v>
      </c>
      <c r="C15" s="2" t="s">
        <v>76</v>
      </c>
      <c r="D15" s="65" t="s">
        <v>114</v>
      </c>
      <c r="E15" s="17" t="s">
        <v>50</v>
      </c>
      <c r="F15" s="1">
        <v>21</v>
      </c>
      <c r="G15" s="18">
        <v>0</v>
      </c>
      <c r="H15" s="18">
        <v>4.3599537037037034E-2</v>
      </c>
      <c r="I15" s="18">
        <v>4.3599537037037034E-2</v>
      </c>
      <c r="J15" s="25" t="s">
        <v>156</v>
      </c>
      <c r="K15" s="25">
        <v>19</v>
      </c>
      <c r="L15" s="1">
        <v>13</v>
      </c>
      <c r="M15" s="14" t="s">
        <v>66</v>
      </c>
    </row>
    <row r="16" spans="1:13" ht="26.4" x14ac:dyDescent="0.3">
      <c r="A16" s="1">
        <v>17</v>
      </c>
      <c r="B16" s="1">
        <v>19</v>
      </c>
      <c r="C16" s="2" t="s">
        <v>89</v>
      </c>
      <c r="D16" s="65" t="s">
        <v>92</v>
      </c>
      <c r="E16" s="17" t="s">
        <v>50</v>
      </c>
      <c r="F16" s="1">
        <v>21</v>
      </c>
      <c r="G16" s="18">
        <v>0</v>
      </c>
      <c r="H16" s="18">
        <v>4.4965277777777778E-2</v>
      </c>
      <c r="I16" s="18">
        <v>4.4965277777777778E-2</v>
      </c>
      <c r="J16" s="25" t="s">
        <v>158</v>
      </c>
      <c r="K16" s="25">
        <v>17</v>
      </c>
      <c r="L16" s="1">
        <v>17</v>
      </c>
      <c r="M16" s="14" t="s">
        <v>66</v>
      </c>
    </row>
    <row r="17" spans="1:13" ht="26.4" x14ac:dyDescent="0.3">
      <c r="A17" s="1">
        <v>18</v>
      </c>
      <c r="B17" s="1">
        <v>52</v>
      </c>
      <c r="C17" s="2" t="s">
        <v>63</v>
      </c>
      <c r="D17" s="65" t="s">
        <v>111</v>
      </c>
      <c r="E17" s="17" t="s">
        <v>50</v>
      </c>
      <c r="F17" s="1">
        <v>15</v>
      </c>
      <c r="G17" s="18">
        <v>4.1666666666666666E-3</v>
      </c>
      <c r="H17" s="18">
        <v>4.0706018518518523E-2</v>
      </c>
      <c r="I17" s="18">
        <v>3.6539351851851858E-2</v>
      </c>
      <c r="J17" s="25"/>
      <c r="K17" s="25">
        <v>15</v>
      </c>
      <c r="L17" s="1">
        <v>18</v>
      </c>
      <c r="M17" s="14" t="s">
        <v>66</v>
      </c>
    </row>
    <row r="18" spans="1:13" ht="26.4" x14ac:dyDescent="0.3">
      <c r="A18" s="1">
        <v>19</v>
      </c>
      <c r="B18" s="1">
        <v>80</v>
      </c>
      <c r="C18" s="2" t="s">
        <v>64</v>
      </c>
      <c r="D18" s="65" t="s">
        <v>111</v>
      </c>
      <c r="E18" s="17" t="s">
        <v>50</v>
      </c>
      <c r="F18" s="1">
        <v>12</v>
      </c>
      <c r="G18" s="18">
        <v>6.2499999999999995E-3</v>
      </c>
      <c r="H18" s="18">
        <v>4.0729166666666664E-2</v>
      </c>
      <c r="I18" s="18">
        <v>3.4479166666666665E-2</v>
      </c>
      <c r="J18" s="25"/>
      <c r="K18" s="25">
        <v>12</v>
      </c>
      <c r="L18" s="1">
        <v>19</v>
      </c>
      <c r="M18" s="14" t="s">
        <v>66</v>
      </c>
    </row>
    <row r="19" spans="1:13" ht="34.200000000000003" x14ac:dyDescent="0.3">
      <c r="A19" s="1">
        <v>21</v>
      </c>
      <c r="B19" s="1">
        <v>15</v>
      </c>
      <c r="C19" s="2" t="s">
        <v>105</v>
      </c>
      <c r="D19" s="65" t="s">
        <v>117</v>
      </c>
      <c r="E19" s="17" t="s">
        <v>50</v>
      </c>
      <c r="F19" s="1">
        <v>6</v>
      </c>
      <c r="G19" s="18">
        <v>4.1666666666666666E-3</v>
      </c>
      <c r="H19" s="18">
        <v>3.8124999999999999E-2</v>
      </c>
      <c r="I19" s="18">
        <v>3.3958333333333333E-2</v>
      </c>
      <c r="J19" s="25"/>
      <c r="K19" s="25">
        <v>6</v>
      </c>
      <c r="L19" s="1">
        <v>21</v>
      </c>
    </row>
    <row r="21" spans="1:13" x14ac:dyDescent="0.3">
      <c r="C21" s="77" t="s">
        <v>5</v>
      </c>
      <c r="D21" s="77"/>
      <c r="E21" s="44" t="s">
        <v>149</v>
      </c>
    </row>
  </sheetData>
  <mergeCells count="5">
    <mergeCell ref="A2:L2"/>
    <mergeCell ref="D1:H1"/>
    <mergeCell ref="A3:L3"/>
    <mergeCell ref="A4:C4"/>
    <mergeCell ref="C21:D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3" sqref="A3:L3"/>
    </sheetView>
  </sheetViews>
  <sheetFormatPr defaultRowHeight="14.4" x14ac:dyDescent="0.3"/>
  <cols>
    <col min="1" max="1" width="5.33203125" customWidth="1"/>
    <col min="2" max="2" width="5.5546875" customWidth="1"/>
    <col min="3" max="3" width="11.6640625" customWidth="1"/>
    <col min="4" max="4" width="11" customWidth="1"/>
    <col min="5" max="5" width="4.44140625" hidden="1" customWidth="1"/>
  </cols>
  <sheetData>
    <row r="1" spans="1:13" x14ac:dyDescent="0.3">
      <c r="A1" s="91" t="s">
        <v>21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24" customHeight="1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15.6" x14ac:dyDescent="0.3">
      <c r="A4" s="93" t="s">
        <v>208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3" x14ac:dyDescent="0.3">
      <c r="A5" s="94" t="s">
        <v>7</v>
      </c>
      <c r="B5" s="94"/>
      <c r="C5" s="94"/>
      <c r="D5" s="15"/>
      <c r="E5" s="15"/>
      <c r="L5" s="16" t="s">
        <v>24</v>
      </c>
    </row>
    <row r="6" spans="1:13" ht="52.8" x14ac:dyDescent="0.3">
      <c r="A6" s="45" t="s">
        <v>1</v>
      </c>
      <c r="B6" s="45" t="s">
        <v>17</v>
      </c>
      <c r="C6" s="22" t="s">
        <v>15</v>
      </c>
      <c r="D6" s="22" t="s">
        <v>16</v>
      </c>
      <c r="E6" s="22"/>
      <c r="F6" s="22" t="s">
        <v>18</v>
      </c>
      <c r="G6" s="22" t="s">
        <v>19</v>
      </c>
      <c r="H6" s="22" t="s">
        <v>20</v>
      </c>
      <c r="I6" s="22" t="s">
        <v>32</v>
      </c>
      <c r="J6" s="22" t="s">
        <v>33</v>
      </c>
      <c r="K6" s="22" t="s">
        <v>34</v>
      </c>
      <c r="L6" s="22" t="s">
        <v>4</v>
      </c>
      <c r="M6" s="42" t="s">
        <v>57</v>
      </c>
    </row>
    <row r="7" spans="1:13" ht="39.6" x14ac:dyDescent="0.3">
      <c r="A7" s="1">
        <v>1</v>
      </c>
      <c r="B7" s="1">
        <v>88</v>
      </c>
      <c r="C7" s="2" t="s">
        <v>107</v>
      </c>
      <c r="D7" s="17" t="s">
        <v>118</v>
      </c>
      <c r="E7" s="17" t="s">
        <v>50</v>
      </c>
      <c r="F7" s="1">
        <v>27</v>
      </c>
      <c r="G7" s="18">
        <v>0</v>
      </c>
      <c r="H7" s="18">
        <v>2.7604166666666666E-2</v>
      </c>
      <c r="I7" s="18">
        <v>2.7604166666666666E-2</v>
      </c>
      <c r="J7" s="25"/>
      <c r="K7" s="25">
        <v>27</v>
      </c>
      <c r="L7" s="1">
        <v>1</v>
      </c>
      <c r="M7" s="14" t="s">
        <v>65</v>
      </c>
    </row>
    <row r="8" spans="1:13" ht="52.8" x14ac:dyDescent="0.3">
      <c r="A8" s="1">
        <v>2</v>
      </c>
      <c r="B8" s="1">
        <v>22</v>
      </c>
      <c r="C8" s="2" t="s">
        <v>99</v>
      </c>
      <c r="D8" s="17" t="s">
        <v>116</v>
      </c>
      <c r="E8" s="17" t="s">
        <v>50</v>
      </c>
      <c r="F8" s="1">
        <v>27</v>
      </c>
      <c r="G8" s="18">
        <v>0</v>
      </c>
      <c r="H8" s="18">
        <v>2.8391203703703707E-2</v>
      </c>
      <c r="I8" s="18">
        <v>2.8391203703703707E-2</v>
      </c>
      <c r="J8" s="25"/>
      <c r="K8" s="25">
        <v>27</v>
      </c>
      <c r="L8" s="1">
        <v>2</v>
      </c>
      <c r="M8" s="14" t="s">
        <v>65</v>
      </c>
    </row>
    <row r="9" spans="1:13" ht="39.6" x14ac:dyDescent="0.3">
      <c r="A9" s="1">
        <v>3</v>
      </c>
      <c r="B9" s="1">
        <v>48</v>
      </c>
      <c r="C9" s="2" t="s">
        <v>62</v>
      </c>
      <c r="D9" s="17" t="s">
        <v>111</v>
      </c>
      <c r="E9" s="17" t="s">
        <v>50</v>
      </c>
      <c r="F9" s="1">
        <v>27</v>
      </c>
      <c r="G9" s="18">
        <v>2.0833333333333333E-3</v>
      </c>
      <c r="H9" s="18">
        <v>3.7766203703703705E-2</v>
      </c>
      <c r="I9" s="18">
        <v>3.5682870370370372E-2</v>
      </c>
      <c r="J9" s="25"/>
      <c r="K9" s="25">
        <v>27</v>
      </c>
      <c r="L9" s="1">
        <v>3</v>
      </c>
      <c r="M9" s="14" t="s">
        <v>65</v>
      </c>
    </row>
    <row r="10" spans="1:13" ht="52.8" x14ac:dyDescent="0.3">
      <c r="A10" s="1">
        <v>8</v>
      </c>
      <c r="B10" s="1">
        <v>2</v>
      </c>
      <c r="C10" s="2" t="s">
        <v>103</v>
      </c>
      <c r="D10" s="17" t="s">
        <v>117</v>
      </c>
      <c r="E10" s="17" t="s">
        <v>50</v>
      </c>
      <c r="F10" s="1">
        <v>24</v>
      </c>
      <c r="G10" s="18">
        <v>0</v>
      </c>
      <c r="H10" s="18">
        <v>2.8437500000000001E-2</v>
      </c>
      <c r="I10" s="18">
        <v>2.8437500000000001E-2</v>
      </c>
      <c r="J10" s="25"/>
      <c r="K10" s="25">
        <v>24</v>
      </c>
      <c r="L10" s="1">
        <v>8</v>
      </c>
      <c r="M10" s="14" t="s">
        <v>65</v>
      </c>
    </row>
    <row r="11" spans="1:13" ht="52.8" x14ac:dyDescent="0.3">
      <c r="A11" s="1">
        <v>9</v>
      </c>
      <c r="B11" s="1">
        <v>6</v>
      </c>
      <c r="C11" s="2" t="s">
        <v>104</v>
      </c>
      <c r="D11" s="17" t="s">
        <v>117</v>
      </c>
      <c r="E11" s="17" t="s">
        <v>50</v>
      </c>
      <c r="F11" s="1">
        <v>24</v>
      </c>
      <c r="G11" s="18">
        <v>2.0833333333333333E-3</v>
      </c>
      <c r="H11" s="18">
        <v>4.1273148148148149E-2</v>
      </c>
      <c r="I11" s="18">
        <v>3.9189814814814816E-2</v>
      </c>
      <c r="J11" s="25"/>
      <c r="K11" s="25">
        <v>24</v>
      </c>
      <c r="L11" s="1">
        <v>9</v>
      </c>
      <c r="M11" s="14" t="s">
        <v>65</v>
      </c>
    </row>
    <row r="12" spans="1:13" ht="26.4" x14ac:dyDescent="0.3">
      <c r="A12" s="1">
        <v>10</v>
      </c>
      <c r="B12" s="1">
        <v>65</v>
      </c>
      <c r="C12" s="2" t="s">
        <v>86</v>
      </c>
      <c r="D12" s="17" t="s">
        <v>115</v>
      </c>
      <c r="E12" s="17" t="s">
        <v>50</v>
      </c>
      <c r="F12" s="1">
        <v>24</v>
      </c>
      <c r="G12" s="18">
        <v>2.0833333333333333E-3</v>
      </c>
      <c r="H12" s="18">
        <v>4.3287037037037041E-2</v>
      </c>
      <c r="I12" s="18">
        <v>4.1203703703703708E-2</v>
      </c>
      <c r="J12" s="25"/>
      <c r="K12" s="25">
        <v>24</v>
      </c>
      <c r="L12" s="1">
        <v>10</v>
      </c>
      <c r="M12" s="14" t="s">
        <v>65</v>
      </c>
    </row>
    <row r="13" spans="1:13" ht="39.6" x14ac:dyDescent="0.3">
      <c r="A13" s="1">
        <v>11</v>
      </c>
      <c r="B13" s="1">
        <v>47</v>
      </c>
      <c r="C13" s="2" t="s">
        <v>108</v>
      </c>
      <c r="D13" s="17" t="s">
        <v>118</v>
      </c>
      <c r="E13" s="17" t="s">
        <v>50</v>
      </c>
      <c r="F13" s="1">
        <v>21</v>
      </c>
      <c r="G13" s="18">
        <v>2.0833333333333333E-3</v>
      </c>
      <c r="H13" s="18">
        <v>3.4467592592592591E-2</v>
      </c>
      <c r="I13" s="18">
        <v>3.2384259259259258E-2</v>
      </c>
      <c r="J13" s="25"/>
      <c r="K13" s="25">
        <v>21</v>
      </c>
      <c r="L13" s="1">
        <v>11</v>
      </c>
      <c r="M13" s="14" t="s">
        <v>65</v>
      </c>
    </row>
    <row r="14" spans="1:13" ht="26.4" x14ac:dyDescent="0.3">
      <c r="A14" s="1">
        <v>13</v>
      </c>
      <c r="B14" s="1">
        <v>14</v>
      </c>
      <c r="C14" s="2" t="s">
        <v>93</v>
      </c>
      <c r="D14" s="17" t="s">
        <v>92</v>
      </c>
      <c r="E14" s="17" t="s">
        <v>50</v>
      </c>
      <c r="F14" s="1">
        <v>18</v>
      </c>
      <c r="G14" s="18">
        <v>6.2499999999999995E-3</v>
      </c>
      <c r="H14" s="18">
        <v>4.2939814814814813E-2</v>
      </c>
      <c r="I14" s="18">
        <v>3.6689814814814814E-2</v>
      </c>
      <c r="J14" s="25"/>
      <c r="K14" s="25">
        <v>18</v>
      </c>
      <c r="L14" s="1">
        <v>13</v>
      </c>
      <c r="M14" s="14" t="s">
        <v>65</v>
      </c>
    </row>
    <row r="15" spans="1:13" ht="26.4" x14ac:dyDescent="0.3">
      <c r="A15" s="1">
        <v>14</v>
      </c>
      <c r="B15" s="1">
        <v>60</v>
      </c>
      <c r="C15" s="2" t="s">
        <v>91</v>
      </c>
      <c r="D15" s="17" t="s">
        <v>92</v>
      </c>
      <c r="E15" s="17" t="s">
        <v>50</v>
      </c>
      <c r="F15" s="1">
        <v>18</v>
      </c>
      <c r="G15" s="18">
        <v>4.1666666666666666E-3</v>
      </c>
      <c r="H15" s="18">
        <v>4.2916666666666665E-2</v>
      </c>
      <c r="I15" s="18">
        <v>3.875E-2</v>
      </c>
      <c r="J15" s="25"/>
      <c r="K15" s="25">
        <v>18</v>
      </c>
      <c r="L15" s="1">
        <v>14</v>
      </c>
      <c r="M15" s="14" t="s">
        <v>65</v>
      </c>
    </row>
    <row r="16" spans="1:13" ht="52.8" x14ac:dyDescent="0.3">
      <c r="A16" s="1">
        <v>16</v>
      </c>
      <c r="B16" s="1">
        <v>43</v>
      </c>
      <c r="C16" s="2" t="s">
        <v>85</v>
      </c>
      <c r="D16" s="17" t="s">
        <v>115</v>
      </c>
      <c r="E16" s="17" t="s">
        <v>50</v>
      </c>
      <c r="F16" s="1">
        <v>21</v>
      </c>
      <c r="G16" s="18">
        <v>0</v>
      </c>
      <c r="H16" s="18">
        <v>4.4328703703703703E-2</v>
      </c>
      <c r="I16" s="18">
        <v>4.4328703703703703E-2</v>
      </c>
      <c r="J16" s="25" t="s">
        <v>157</v>
      </c>
      <c r="K16" s="25">
        <v>18</v>
      </c>
      <c r="L16" s="1">
        <v>16</v>
      </c>
      <c r="M16" s="14" t="s">
        <v>65</v>
      </c>
    </row>
    <row r="17" spans="1:13" ht="39.6" x14ac:dyDescent="0.3">
      <c r="A17" s="1">
        <v>18</v>
      </c>
      <c r="B17" s="1">
        <v>36</v>
      </c>
      <c r="C17" s="2" t="s">
        <v>79</v>
      </c>
      <c r="D17" s="17" t="s">
        <v>114</v>
      </c>
      <c r="E17" s="17" t="s">
        <v>50</v>
      </c>
      <c r="F17" s="1">
        <v>12</v>
      </c>
      <c r="G17" s="18">
        <v>6.2499999999999995E-3</v>
      </c>
      <c r="H17" s="18">
        <v>4.9444444444444437E-2</v>
      </c>
      <c r="I17" s="18">
        <v>4.3194444444444438E-2</v>
      </c>
      <c r="J17" s="25" t="s">
        <v>156</v>
      </c>
      <c r="K17" s="25">
        <v>10</v>
      </c>
      <c r="L17" s="1">
        <v>18</v>
      </c>
      <c r="M17" s="14" t="s">
        <v>65</v>
      </c>
    </row>
    <row r="18" spans="1:13" ht="52.8" x14ac:dyDescent="0.3">
      <c r="A18" s="1">
        <v>19</v>
      </c>
      <c r="B18" s="1">
        <v>49</v>
      </c>
      <c r="C18" s="2" t="s">
        <v>100</v>
      </c>
      <c r="D18" s="17" t="s">
        <v>116</v>
      </c>
      <c r="E18" s="17" t="s">
        <v>50</v>
      </c>
      <c r="F18" s="1">
        <v>15</v>
      </c>
      <c r="G18" s="18">
        <v>2.0833333333333333E-3</v>
      </c>
      <c r="H18" s="18">
        <v>4.9421296296296297E-2</v>
      </c>
      <c r="I18" s="18">
        <v>4.7337962962962964E-2</v>
      </c>
      <c r="J18" s="25" t="s">
        <v>159</v>
      </c>
      <c r="K18" s="25">
        <v>7</v>
      </c>
      <c r="L18" s="1">
        <v>19</v>
      </c>
      <c r="M18" s="14" t="s">
        <v>65</v>
      </c>
    </row>
    <row r="19" spans="1:13" ht="52.8" x14ac:dyDescent="0.3">
      <c r="A19" s="1">
        <v>21</v>
      </c>
      <c r="B19" s="1">
        <v>92</v>
      </c>
      <c r="C19" s="2" t="s">
        <v>78</v>
      </c>
      <c r="D19" s="17" t="s">
        <v>114</v>
      </c>
      <c r="E19" s="17" t="s">
        <v>50</v>
      </c>
      <c r="F19" s="1">
        <v>15</v>
      </c>
      <c r="G19" s="18">
        <v>4.1666666666666666E-3</v>
      </c>
      <c r="H19" s="18">
        <v>5.7453703703703701E-2</v>
      </c>
      <c r="I19" s="18">
        <v>5.3287037037037036E-2</v>
      </c>
      <c r="J19" s="25" t="s">
        <v>161</v>
      </c>
      <c r="K19" s="25">
        <v>-1</v>
      </c>
      <c r="L19" s="1">
        <v>21</v>
      </c>
      <c r="M19" s="14" t="s">
        <v>65</v>
      </c>
    </row>
    <row r="20" spans="1:13" ht="26.4" x14ac:dyDescent="0.3">
      <c r="A20" s="1">
        <v>22</v>
      </c>
      <c r="B20" s="1">
        <v>30</v>
      </c>
      <c r="C20" s="2" t="s">
        <v>61</v>
      </c>
      <c r="D20" s="17" t="s">
        <v>111</v>
      </c>
      <c r="E20" s="17" t="s">
        <v>50</v>
      </c>
      <c r="F20" s="1">
        <v>12</v>
      </c>
      <c r="G20" s="18">
        <v>0</v>
      </c>
      <c r="H20" s="18">
        <v>5.6365740740740744E-2</v>
      </c>
      <c r="I20" s="18">
        <v>5.6365740740740744E-2</v>
      </c>
      <c r="J20" s="25" t="s">
        <v>162</v>
      </c>
      <c r="K20" s="25">
        <v>-9</v>
      </c>
      <c r="L20" s="1">
        <v>22</v>
      </c>
      <c r="M20" s="14" t="s">
        <v>65</v>
      </c>
    </row>
    <row r="22" spans="1:13" x14ac:dyDescent="0.3">
      <c r="C22" s="77" t="s">
        <v>5</v>
      </c>
      <c r="D22" s="77"/>
      <c r="E22" s="44" t="s">
        <v>149</v>
      </c>
    </row>
  </sheetData>
  <mergeCells count="5">
    <mergeCell ref="A1:L2"/>
    <mergeCell ref="A3:L3"/>
    <mergeCell ref="A4:L4"/>
    <mergeCell ref="A5:C5"/>
    <mergeCell ref="C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5" workbookViewId="0">
      <selection activeCell="I67" sqref="I67"/>
    </sheetView>
  </sheetViews>
  <sheetFormatPr defaultRowHeight="14.4" x14ac:dyDescent="0.3"/>
  <cols>
    <col min="1" max="1" width="4.109375" customWidth="1"/>
    <col min="2" max="2" width="23.5546875" customWidth="1"/>
    <col min="3" max="3" width="14.109375" customWidth="1"/>
    <col min="4" max="4" width="23.88671875" customWidth="1"/>
  </cols>
  <sheetData>
    <row r="1" spans="1:6" ht="25.5" customHeight="1" x14ac:dyDescent="0.3">
      <c r="B1" s="97" t="s">
        <v>54</v>
      </c>
      <c r="C1" s="97"/>
      <c r="D1" s="97"/>
    </row>
    <row r="2" spans="1:6" ht="43.5" customHeight="1" x14ac:dyDescent="0.3">
      <c r="B2" s="96" t="s">
        <v>55</v>
      </c>
      <c r="C2" s="96"/>
      <c r="D2" s="96"/>
    </row>
    <row r="3" spans="1:6" ht="21" x14ac:dyDescent="0.4">
      <c r="B3" s="95" t="s">
        <v>35</v>
      </c>
      <c r="C3" s="95"/>
      <c r="D3" s="95"/>
    </row>
    <row r="4" spans="1:6" x14ac:dyDescent="0.3">
      <c r="C4" s="32"/>
    </row>
    <row r="5" spans="1:6" x14ac:dyDescent="0.3">
      <c r="A5" t="s">
        <v>7</v>
      </c>
      <c r="D5" t="s">
        <v>36</v>
      </c>
    </row>
    <row r="6" spans="1:6" x14ac:dyDescent="0.3">
      <c r="F6" s="41"/>
    </row>
    <row r="7" spans="1:6" x14ac:dyDescent="0.3">
      <c r="A7" s="24" t="s">
        <v>17</v>
      </c>
      <c r="B7" s="24" t="s">
        <v>2</v>
      </c>
      <c r="C7" s="24" t="s">
        <v>37</v>
      </c>
      <c r="D7" s="24" t="s">
        <v>4</v>
      </c>
    </row>
    <row r="8" spans="1:6" ht="30" customHeight="1" x14ac:dyDescent="0.3">
      <c r="A8" s="40">
        <v>1</v>
      </c>
      <c r="B8" s="2" t="s">
        <v>43</v>
      </c>
      <c r="C8" s="67" t="s">
        <v>205</v>
      </c>
      <c r="D8" s="24">
        <v>1</v>
      </c>
    </row>
    <row r="9" spans="1:6" ht="36" customHeight="1" x14ac:dyDescent="0.3">
      <c r="A9" s="40">
        <v>2</v>
      </c>
      <c r="B9" s="12" t="s">
        <v>38</v>
      </c>
      <c r="C9" s="67" t="s">
        <v>204</v>
      </c>
      <c r="D9" s="24">
        <v>2</v>
      </c>
    </row>
    <row r="10" spans="1:6" ht="28.5" customHeight="1" x14ac:dyDescent="0.3">
      <c r="A10" s="40">
        <v>3</v>
      </c>
      <c r="B10" s="12" t="s">
        <v>48</v>
      </c>
      <c r="C10" s="67" t="s">
        <v>199</v>
      </c>
      <c r="D10" s="24">
        <v>3</v>
      </c>
    </row>
    <row r="11" spans="1:6" ht="27.75" customHeight="1" x14ac:dyDescent="0.3">
      <c r="A11" s="40">
        <v>4</v>
      </c>
      <c r="B11" s="12" t="s">
        <v>59</v>
      </c>
      <c r="C11" s="67" t="s">
        <v>202</v>
      </c>
      <c r="D11" s="24">
        <v>4</v>
      </c>
    </row>
    <row r="12" spans="1:6" ht="32.25" customHeight="1" x14ac:dyDescent="0.3">
      <c r="A12" s="40">
        <v>5</v>
      </c>
      <c r="B12" s="12" t="s">
        <v>45</v>
      </c>
      <c r="C12" s="67" t="s">
        <v>201</v>
      </c>
      <c r="D12" s="24">
        <v>5</v>
      </c>
    </row>
    <row r="13" spans="1:6" ht="29.25" customHeight="1" x14ac:dyDescent="0.3">
      <c r="A13" s="40">
        <v>6</v>
      </c>
      <c r="B13" s="2" t="s">
        <v>42</v>
      </c>
      <c r="C13" s="67" t="s">
        <v>197</v>
      </c>
      <c r="D13" s="24">
        <v>6</v>
      </c>
    </row>
    <row r="14" spans="1:6" ht="30.75" customHeight="1" x14ac:dyDescent="0.3">
      <c r="A14" s="40">
        <v>7</v>
      </c>
      <c r="B14" s="12" t="s">
        <v>41</v>
      </c>
      <c r="C14" s="67" t="s">
        <v>203</v>
      </c>
      <c r="D14" s="24">
        <v>7</v>
      </c>
    </row>
    <row r="15" spans="1:6" ht="28.5" customHeight="1" x14ac:dyDescent="0.3">
      <c r="A15" s="40">
        <v>8</v>
      </c>
      <c r="B15" s="2" t="s">
        <v>44</v>
      </c>
      <c r="C15" s="67" t="s">
        <v>198</v>
      </c>
      <c r="D15" s="24">
        <v>8</v>
      </c>
    </row>
    <row r="16" spans="1:6" ht="32.25" customHeight="1" x14ac:dyDescent="0.3">
      <c r="A16" s="40">
        <v>9</v>
      </c>
      <c r="B16" s="12" t="s">
        <v>39</v>
      </c>
      <c r="C16" s="67" t="s">
        <v>200</v>
      </c>
      <c r="D16" s="24">
        <v>9</v>
      </c>
    </row>
    <row r="17" spans="1:4" ht="32.25" customHeight="1" x14ac:dyDescent="0.3">
      <c r="A17" s="40">
        <v>10</v>
      </c>
      <c r="B17" s="12" t="s">
        <v>60</v>
      </c>
      <c r="C17" s="67" t="s">
        <v>196</v>
      </c>
      <c r="D17" s="24">
        <v>10</v>
      </c>
    </row>
    <row r="18" spans="1:4" ht="15.6" x14ac:dyDescent="0.3">
      <c r="A18" s="40">
        <v>11</v>
      </c>
      <c r="B18" s="2" t="s">
        <v>40</v>
      </c>
      <c r="C18" s="67" t="s">
        <v>195</v>
      </c>
      <c r="D18" s="24">
        <v>11</v>
      </c>
    </row>
    <row r="21" spans="1:4" x14ac:dyDescent="0.3">
      <c r="B21" t="s">
        <v>192</v>
      </c>
    </row>
    <row r="37" spans="1:4" ht="15.6" x14ac:dyDescent="0.3">
      <c r="B37" s="97" t="s">
        <v>54</v>
      </c>
      <c r="C37" s="97"/>
      <c r="D37" s="97"/>
    </row>
    <row r="38" spans="1:4" ht="15.6" x14ac:dyDescent="0.3">
      <c r="B38" s="96" t="s">
        <v>55</v>
      </c>
      <c r="C38" s="96"/>
      <c r="D38" s="96"/>
    </row>
    <row r="39" spans="1:4" ht="21" x14ac:dyDescent="0.4">
      <c r="B39" s="95" t="s">
        <v>35</v>
      </c>
      <c r="C39" s="95"/>
      <c r="D39" s="95"/>
    </row>
    <row r="40" spans="1:4" x14ac:dyDescent="0.3">
      <c r="C40" s="32"/>
    </row>
    <row r="41" spans="1:4" x14ac:dyDescent="0.3">
      <c r="A41" t="s">
        <v>7</v>
      </c>
      <c r="D41" t="s">
        <v>36</v>
      </c>
    </row>
    <row r="43" spans="1:4" x14ac:dyDescent="0.3">
      <c r="A43" s="24" t="s">
        <v>17</v>
      </c>
      <c r="B43" s="24" t="s">
        <v>2</v>
      </c>
      <c r="C43" s="24" t="s">
        <v>37</v>
      </c>
      <c r="D43" s="24" t="s">
        <v>4</v>
      </c>
    </row>
    <row r="44" spans="1:4" ht="26.4" x14ac:dyDescent="0.3">
      <c r="A44" s="40">
        <v>1</v>
      </c>
      <c r="B44" s="2" t="s">
        <v>43</v>
      </c>
      <c r="C44" s="67" t="s">
        <v>205</v>
      </c>
      <c r="D44" s="24">
        <v>1</v>
      </c>
    </row>
    <row r="45" spans="1:4" ht="28.8" x14ac:dyDescent="0.3">
      <c r="A45" s="40">
        <v>2</v>
      </c>
      <c r="B45" s="12" t="s">
        <v>38</v>
      </c>
      <c r="C45" s="67" t="s">
        <v>204</v>
      </c>
      <c r="D45" s="24">
        <v>2</v>
      </c>
    </row>
    <row r="46" spans="1:4" ht="15.6" x14ac:dyDescent="0.3">
      <c r="A46" s="40">
        <v>6</v>
      </c>
      <c r="B46" s="2" t="s">
        <v>42</v>
      </c>
      <c r="C46" s="67" t="s">
        <v>197</v>
      </c>
      <c r="D46" s="24">
        <v>3</v>
      </c>
    </row>
    <row r="47" spans="1:4" ht="28.8" x14ac:dyDescent="0.3">
      <c r="A47" s="40">
        <v>7</v>
      </c>
      <c r="B47" s="12" t="s">
        <v>41</v>
      </c>
      <c r="C47" s="67" t="s">
        <v>203</v>
      </c>
      <c r="D47" s="24">
        <v>4</v>
      </c>
    </row>
    <row r="48" spans="1:4" ht="26.4" x14ac:dyDescent="0.3">
      <c r="A48" s="40">
        <v>8</v>
      </c>
      <c r="B48" s="2" t="s">
        <v>44</v>
      </c>
      <c r="C48" s="67" t="s">
        <v>198</v>
      </c>
      <c r="D48" s="24">
        <v>5</v>
      </c>
    </row>
    <row r="49" spans="1:4" ht="28.8" x14ac:dyDescent="0.3">
      <c r="A49" s="40">
        <v>9</v>
      </c>
      <c r="B49" s="12" t="s">
        <v>39</v>
      </c>
      <c r="C49" s="67" t="s">
        <v>200</v>
      </c>
      <c r="D49" s="24">
        <v>6</v>
      </c>
    </row>
    <row r="50" spans="1:4" ht="15.6" x14ac:dyDescent="0.3">
      <c r="A50" s="40">
        <v>11</v>
      </c>
      <c r="B50" s="2" t="s">
        <v>40</v>
      </c>
      <c r="C50" s="67" t="s">
        <v>195</v>
      </c>
      <c r="D50" s="24">
        <v>7</v>
      </c>
    </row>
    <row r="51" spans="1:4" ht="15.75" customHeight="1" x14ac:dyDescent="0.3"/>
    <row r="53" spans="1:4" x14ac:dyDescent="0.3">
      <c r="B53" t="s">
        <v>192</v>
      </c>
      <c r="C53" s="68" t="s">
        <v>149</v>
      </c>
    </row>
    <row r="57" spans="1:4" ht="15.6" x14ac:dyDescent="0.3">
      <c r="B57" s="97" t="s">
        <v>54</v>
      </c>
      <c r="C57" s="97"/>
      <c r="D57" s="97"/>
    </row>
    <row r="58" spans="1:4" ht="15.6" x14ac:dyDescent="0.3">
      <c r="B58" s="96" t="s">
        <v>55</v>
      </c>
      <c r="C58" s="96"/>
      <c r="D58" s="96"/>
    </row>
    <row r="59" spans="1:4" ht="21" x14ac:dyDescent="0.4">
      <c r="B59" s="95" t="s">
        <v>35</v>
      </c>
      <c r="C59" s="95"/>
      <c r="D59" s="95"/>
    </row>
    <row r="60" spans="1:4" x14ac:dyDescent="0.3">
      <c r="C60" s="32"/>
    </row>
    <row r="61" spans="1:4" x14ac:dyDescent="0.3">
      <c r="A61" t="s">
        <v>7</v>
      </c>
      <c r="D61" t="s">
        <v>36</v>
      </c>
    </row>
    <row r="63" spans="1:4" x14ac:dyDescent="0.3">
      <c r="A63" s="24" t="s">
        <v>17</v>
      </c>
      <c r="B63" s="24" t="s">
        <v>2</v>
      </c>
      <c r="C63" s="24" t="s">
        <v>37</v>
      </c>
      <c r="D63" s="24" t="s">
        <v>4</v>
      </c>
    </row>
    <row r="64" spans="1:4" ht="15.6" x14ac:dyDescent="0.3">
      <c r="A64" s="40">
        <v>3</v>
      </c>
      <c r="B64" s="12" t="s">
        <v>48</v>
      </c>
      <c r="C64" s="67" t="s">
        <v>199</v>
      </c>
      <c r="D64" s="24">
        <v>1</v>
      </c>
    </row>
    <row r="65" spans="1:4" ht="28.8" x14ac:dyDescent="0.3">
      <c r="A65" s="40">
        <v>4</v>
      </c>
      <c r="B65" s="12" t="s">
        <v>59</v>
      </c>
      <c r="C65" s="67" t="s">
        <v>202</v>
      </c>
      <c r="D65" s="24">
        <v>2</v>
      </c>
    </row>
    <row r="66" spans="1:4" ht="28.8" x14ac:dyDescent="0.3">
      <c r="A66" s="40">
        <v>5</v>
      </c>
      <c r="B66" s="12" t="s">
        <v>45</v>
      </c>
      <c r="C66" s="67" t="s">
        <v>201</v>
      </c>
      <c r="D66" s="24">
        <v>3</v>
      </c>
    </row>
    <row r="67" spans="1:4" ht="28.8" x14ac:dyDescent="0.3">
      <c r="A67" s="40">
        <v>10</v>
      </c>
      <c r="B67" s="12" t="s">
        <v>60</v>
      </c>
      <c r="C67" s="67" t="s">
        <v>196</v>
      </c>
      <c r="D67" s="24">
        <v>4</v>
      </c>
    </row>
    <row r="70" spans="1:4" x14ac:dyDescent="0.3">
      <c r="B70" t="s">
        <v>192</v>
      </c>
      <c r="C70" s="68" t="s">
        <v>149</v>
      </c>
    </row>
  </sheetData>
  <autoFilter ref="A7:D18"/>
  <sortState ref="B9:E18">
    <sortCondition ref="C9:C18"/>
  </sortState>
  <mergeCells count="9">
    <mergeCell ref="B59:D59"/>
    <mergeCell ref="B58:D58"/>
    <mergeCell ref="B57:D57"/>
    <mergeCell ref="B39:D39"/>
    <mergeCell ref="B1:D1"/>
    <mergeCell ref="B3:D3"/>
    <mergeCell ref="B2:D2"/>
    <mergeCell ref="B37:D37"/>
    <mergeCell ref="B38:D3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H27"/>
  <sheetViews>
    <sheetView tabSelected="1" workbookViewId="0">
      <selection activeCell="M18" sqref="M18"/>
    </sheetView>
  </sheetViews>
  <sheetFormatPr defaultRowHeight="14.4" x14ac:dyDescent="0.3"/>
  <cols>
    <col min="1" max="1" width="6" customWidth="1"/>
    <col min="2" max="2" width="24.44140625" customWidth="1"/>
    <col min="3" max="3" width="7" customWidth="1"/>
    <col min="4" max="4" width="7.44140625" customWidth="1"/>
    <col min="5" max="5" width="8.33203125" customWidth="1"/>
    <col min="6" max="6" width="9.44140625" customWidth="1"/>
    <col min="7" max="7" width="12.6640625" customWidth="1"/>
  </cols>
  <sheetData>
    <row r="1" spans="1:8" ht="36" customHeight="1" x14ac:dyDescent="0.3">
      <c r="A1" s="73" t="s">
        <v>22</v>
      </c>
      <c r="B1" s="73"/>
      <c r="C1" s="73"/>
      <c r="D1" s="73"/>
      <c r="E1" s="73"/>
      <c r="F1" s="73"/>
      <c r="G1" s="73"/>
    </row>
    <row r="2" spans="1:8" ht="38.4" customHeight="1" x14ac:dyDescent="0.3">
      <c r="A2" s="99" t="s">
        <v>0</v>
      </c>
      <c r="B2" s="99"/>
      <c r="C2" s="99"/>
      <c r="D2" s="99"/>
      <c r="E2" s="99"/>
      <c r="F2" s="99"/>
      <c r="G2" s="99"/>
    </row>
    <row r="3" spans="1:8" ht="15" customHeight="1" x14ac:dyDescent="0.3">
      <c r="A3" s="100" t="s">
        <v>7</v>
      </c>
      <c r="B3" s="100"/>
      <c r="C3" s="19"/>
      <c r="D3" s="27"/>
      <c r="E3" s="27"/>
      <c r="F3" s="27"/>
      <c r="G3" s="31"/>
    </row>
    <row r="4" spans="1:8" ht="30.75" customHeight="1" x14ac:dyDescent="0.3">
      <c r="A4" s="19"/>
      <c r="B4" s="19"/>
      <c r="C4" s="101" t="s">
        <v>120</v>
      </c>
      <c r="D4" s="101"/>
      <c r="E4" s="101"/>
      <c r="F4" s="101"/>
      <c r="G4" s="19"/>
    </row>
    <row r="5" spans="1:8" ht="26.4" customHeight="1" x14ac:dyDescent="0.3">
      <c r="A5" s="78" t="s">
        <v>17</v>
      </c>
      <c r="B5" s="78" t="s">
        <v>2</v>
      </c>
      <c r="C5" s="103" t="s">
        <v>23</v>
      </c>
      <c r="D5" s="104"/>
      <c r="E5" s="104"/>
      <c r="F5" s="104"/>
      <c r="G5" s="98" t="s">
        <v>6</v>
      </c>
      <c r="H5" s="98" t="s">
        <v>4</v>
      </c>
    </row>
    <row r="6" spans="1:8" x14ac:dyDescent="0.3">
      <c r="A6" s="79"/>
      <c r="B6" s="79"/>
      <c r="C6" s="20"/>
      <c r="D6" s="20"/>
      <c r="E6" s="20"/>
      <c r="F6" s="20"/>
      <c r="G6" s="98"/>
      <c r="H6" s="98"/>
    </row>
    <row r="7" spans="1:8" ht="36" customHeight="1" x14ac:dyDescent="0.3">
      <c r="A7" s="1">
        <v>1</v>
      </c>
      <c r="B7" s="12" t="s">
        <v>38</v>
      </c>
      <c r="C7" s="1">
        <v>27</v>
      </c>
      <c r="D7" s="1">
        <v>27</v>
      </c>
      <c r="E7" s="1">
        <v>27</v>
      </c>
      <c r="F7" s="1">
        <v>21</v>
      </c>
      <c r="G7" s="1">
        <f t="shared" ref="G7:G13" si="0">F7+E7+D7+C7</f>
        <v>102</v>
      </c>
      <c r="H7" s="24">
        <v>1</v>
      </c>
    </row>
    <row r="8" spans="1:8" ht="27.75" customHeight="1" x14ac:dyDescent="0.3">
      <c r="A8" s="1">
        <v>2</v>
      </c>
      <c r="B8" s="2" t="s">
        <v>42</v>
      </c>
      <c r="C8" s="1">
        <v>21</v>
      </c>
      <c r="D8" s="1">
        <v>24</v>
      </c>
      <c r="E8" s="1">
        <v>24</v>
      </c>
      <c r="F8" s="1">
        <v>18</v>
      </c>
      <c r="G8" s="1">
        <f t="shared" si="0"/>
        <v>87</v>
      </c>
      <c r="H8" s="24">
        <v>2</v>
      </c>
    </row>
    <row r="9" spans="1:8" ht="27.75" customHeight="1" x14ac:dyDescent="0.3">
      <c r="A9" s="1">
        <v>3</v>
      </c>
      <c r="B9" s="2" t="s">
        <v>43</v>
      </c>
      <c r="C9" s="1">
        <v>27</v>
      </c>
      <c r="D9" s="1">
        <v>24</v>
      </c>
      <c r="E9" s="1">
        <v>27</v>
      </c>
      <c r="F9" s="1">
        <v>7</v>
      </c>
      <c r="G9" s="1">
        <f t="shared" si="0"/>
        <v>85</v>
      </c>
      <c r="H9" s="24">
        <v>3</v>
      </c>
    </row>
    <row r="10" spans="1:8" ht="30" customHeight="1" x14ac:dyDescent="0.3">
      <c r="A10" s="1">
        <v>4</v>
      </c>
      <c r="B10" s="12" t="s">
        <v>41</v>
      </c>
      <c r="C10" s="1">
        <v>6</v>
      </c>
      <c r="D10" s="1">
        <v>24</v>
      </c>
      <c r="E10" s="1">
        <v>24</v>
      </c>
      <c r="F10" s="1">
        <v>24</v>
      </c>
      <c r="G10" s="1">
        <f t="shared" si="0"/>
        <v>78</v>
      </c>
      <c r="H10" s="24">
        <v>4</v>
      </c>
    </row>
    <row r="11" spans="1:8" ht="27.75" customHeight="1" x14ac:dyDescent="0.3">
      <c r="A11" s="1">
        <v>5</v>
      </c>
      <c r="B11" s="12" t="s">
        <v>39</v>
      </c>
      <c r="C11" s="1">
        <v>17</v>
      </c>
      <c r="D11" s="1">
        <v>21</v>
      </c>
      <c r="E11" s="1">
        <v>18</v>
      </c>
      <c r="F11" s="1">
        <v>18</v>
      </c>
      <c r="G11" s="1">
        <f t="shared" si="0"/>
        <v>74</v>
      </c>
      <c r="H11" s="24">
        <v>5</v>
      </c>
    </row>
    <row r="12" spans="1:8" ht="29.25" customHeight="1" x14ac:dyDescent="0.3">
      <c r="A12" s="1">
        <v>6</v>
      </c>
      <c r="B12" s="2" t="s">
        <v>44</v>
      </c>
      <c r="C12" s="1">
        <v>21</v>
      </c>
      <c r="D12" s="1">
        <v>19</v>
      </c>
      <c r="E12" s="1">
        <v>10</v>
      </c>
      <c r="F12" s="1">
        <v>-1</v>
      </c>
      <c r="G12" s="1">
        <f t="shared" si="0"/>
        <v>49</v>
      </c>
      <c r="H12" s="24">
        <v>6</v>
      </c>
    </row>
    <row r="13" spans="1:8" ht="37.5" customHeight="1" x14ac:dyDescent="0.3">
      <c r="A13" s="1">
        <v>7</v>
      </c>
      <c r="B13" s="2" t="s">
        <v>40</v>
      </c>
      <c r="C13" s="1">
        <v>12</v>
      </c>
      <c r="D13" s="1">
        <v>15</v>
      </c>
      <c r="E13" s="1">
        <v>27</v>
      </c>
      <c r="F13" s="1">
        <v>-9</v>
      </c>
      <c r="G13" s="1">
        <f t="shared" si="0"/>
        <v>45</v>
      </c>
      <c r="H13" s="24">
        <v>7</v>
      </c>
    </row>
    <row r="14" spans="1:8" x14ac:dyDescent="0.3">
      <c r="C14" s="102"/>
      <c r="D14" s="102"/>
      <c r="E14" s="102"/>
      <c r="F14" s="102"/>
    </row>
    <row r="15" spans="1:8" x14ac:dyDescent="0.3">
      <c r="B15" t="s">
        <v>5</v>
      </c>
      <c r="C15" t="s">
        <v>149</v>
      </c>
    </row>
    <row r="16" spans="1:8" x14ac:dyDescent="0.3">
      <c r="C16" s="4"/>
      <c r="D16" s="26"/>
      <c r="E16" s="26"/>
      <c r="F16" s="26"/>
    </row>
    <row r="17" spans="1:8" x14ac:dyDescent="0.3">
      <c r="B17" s="73" t="s">
        <v>22</v>
      </c>
      <c r="C17" s="73"/>
      <c r="D17" s="73"/>
      <c r="E17" s="73"/>
      <c r="F17" s="73"/>
      <c r="G17" s="73"/>
      <c r="H17" s="73"/>
    </row>
    <row r="18" spans="1:8" ht="48" customHeight="1" x14ac:dyDescent="0.3">
      <c r="B18" s="99" t="s">
        <v>0</v>
      </c>
      <c r="C18" s="99"/>
      <c r="D18" s="99"/>
      <c r="E18" s="99"/>
      <c r="F18" s="99"/>
      <c r="G18" s="99"/>
      <c r="H18" s="99"/>
    </row>
    <row r="19" spans="1:8" ht="33" customHeight="1" x14ac:dyDescent="0.3">
      <c r="B19" s="30"/>
      <c r="C19" s="101" t="s">
        <v>121</v>
      </c>
      <c r="D19" s="101"/>
      <c r="E19" s="101"/>
      <c r="F19" s="101"/>
      <c r="G19" s="101"/>
      <c r="H19" s="30"/>
    </row>
    <row r="20" spans="1:8" x14ac:dyDescent="0.3">
      <c r="A20" s="78" t="s">
        <v>17</v>
      </c>
      <c r="B20" s="78" t="s">
        <v>2</v>
      </c>
      <c r="C20" s="103" t="s">
        <v>23</v>
      </c>
      <c r="D20" s="104"/>
      <c r="E20" s="104"/>
      <c r="F20" s="104"/>
      <c r="G20" s="98" t="s">
        <v>6</v>
      </c>
      <c r="H20" s="98" t="s">
        <v>4</v>
      </c>
    </row>
    <row r="21" spans="1:8" x14ac:dyDescent="0.3">
      <c r="A21" s="79"/>
      <c r="B21" s="79"/>
      <c r="C21" s="20"/>
      <c r="D21" s="20"/>
      <c r="E21" s="20"/>
      <c r="F21" s="20"/>
      <c r="G21" s="98"/>
      <c r="H21" s="98"/>
    </row>
    <row r="22" spans="1:8" ht="36" customHeight="1" x14ac:dyDescent="0.3">
      <c r="A22" s="1">
        <v>1</v>
      </c>
      <c r="B22" s="12" t="s">
        <v>122</v>
      </c>
      <c r="C22" s="1">
        <v>27</v>
      </c>
      <c r="D22" s="1">
        <v>25</v>
      </c>
      <c r="E22" s="1">
        <v>24</v>
      </c>
      <c r="F22" s="1">
        <v>21</v>
      </c>
      <c r="G22" s="1">
        <f>F22+E22+D22+C22</f>
        <v>97</v>
      </c>
      <c r="H22" s="24">
        <v>1</v>
      </c>
    </row>
    <row r="23" spans="1:8" ht="29.25" customHeight="1" x14ac:dyDescent="0.3">
      <c r="A23" s="1">
        <v>2</v>
      </c>
      <c r="B23" s="12" t="s">
        <v>45</v>
      </c>
      <c r="C23" s="1">
        <v>27</v>
      </c>
      <c r="D23" s="1">
        <v>27</v>
      </c>
      <c r="E23" s="1">
        <v>24</v>
      </c>
      <c r="F23" s="1">
        <v>18</v>
      </c>
      <c r="G23" s="1">
        <f>F23+E23+D23+C23</f>
        <v>96</v>
      </c>
      <c r="H23" s="24">
        <v>2</v>
      </c>
    </row>
    <row r="24" spans="1:8" ht="34.5" customHeight="1" x14ac:dyDescent="0.3">
      <c r="A24" s="1">
        <v>3</v>
      </c>
      <c r="B24" s="12" t="s">
        <v>60</v>
      </c>
      <c r="C24" s="1">
        <v>21</v>
      </c>
      <c r="D24" s="1">
        <v>15</v>
      </c>
      <c r="E24" s="1">
        <v>18</v>
      </c>
      <c r="F24" s="1">
        <v>6</v>
      </c>
      <c r="G24" s="1">
        <f>F24+E24+D24+C24</f>
        <v>60</v>
      </c>
      <c r="H24" s="24">
        <v>3</v>
      </c>
    </row>
    <row r="25" spans="1:8" ht="36" customHeight="1" x14ac:dyDescent="0.3">
      <c r="A25" s="1">
        <v>4</v>
      </c>
      <c r="B25" s="12" t="s">
        <v>59</v>
      </c>
      <c r="C25" s="1">
        <v>18</v>
      </c>
      <c r="D25" s="1">
        <v>3</v>
      </c>
      <c r="E25" s="1">
        <v>17</v>
      </c>
      <c r="F25" s="1">
        <v>12</v>
      </c>
      <c r="G25" s="1">
        <f>F25+E25+D25+C25</f>
        <v>50</v>
      </c>
      <c r="H25" s="24">
        <v>4</v>
      </c>
    </row>
    <row r="27" spans="1:8" x14ac:dyDescent="0.3">
      <c r="B27" s="64" t="s">
        <v>192</v>
      </c>
      <c r="C27" t="s">
        <v>149</v>
      </c>
    </row>
  </sheetData>
  <sortState ref="B25:G28">
    <sortCondition descending="1" ref="G25:G28"/>
  </sortState>
  <mergeCells count="18">
    <mergeCell ref="B17:H17"/>
    <mergeCell ref="B18:H18"/>
    <mergeCell ref="A20:A21"/>
    <mergeCell ref="B20:B21"/>
    <mergeCell ref="C20:F20"/>
    <mergeCell ref="G20:G21"/>
    <mergeCell ref="H20:H21"/>
    <mergeCell ref="C19:G19"/>
    <mergeCell ref="C14:F14"/>
    <mergeCell ref="C5:F5"/>
    <mergeCell ref="A5:A6"/>
    <mergeCell ref="B5:B6"/>
    <mergeCell ref="G5:G6"/>
    <mergeCell ref="H5:H6"/>
    <mergeCell ref="A1:G1"/>
    <mergeCell ref="A2:G2"/>
    <mergeCell ref="A3:B3"/>
    <mergeCell ref="C4:F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3" workbookViewId="0">
      <selection activeCell="A17" sqref="A17:XFD17"/>
    </sheetView>
  </sheetViews>
  <sheetFormatPr defaultRowHeight="14.4" x14ac:dyDescent="0.3"/>
  <cols>
    <col min="1" max="1" width="5.6640625" customWidth="1"/>
    <col min="2" max="2" width="23.5546875" customWidth="1"/>
    <col min="3" max="3" width="10.109375" customWidth="1"/>
  </cols>
  <sheetData>
    <row r="1" spans="1:11" ht="20.25" customHeight="1" x14ac:dyDescent="0.4">
      <c r="C1" s="95" t="s">
        <v>153</v>
      </c>
      <c r="D1" s="95"/>
      <c r="E1" s="95"/>
      <c r="F1" s="95"/>
      <c r="G1" s="95"/>
    </row>
    <row r="2" spans="1:11" ht="39.75" customHeight="1" x14ac:dyDescent="0.35">
      <c r="A2" s="105" t="s">
        <v>152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ht="15.6" x14ac:dyDescent="0.3">
      <c r="B3" s="97" t="s">
        <v>120</v>
      </c>
      <c r="C3" s="97"/>
      <c r="D3" s="97"/>
      <c r="E3" s="97"/>
      <c r="F3" s="97"/>
      <c r="G3" s="97"/>
      <c r="H3" s="97"/>
      <c r="I3" s="97"/>
    </row>
    <row r="4" spans="1:11" x14ac:dyDescent="0.3">
      <c r="A4" s="38"/>
      <c r="B4" s="38">
        <v>42272</v>
      </c>
      <c r="H4" t="s">
        <v>36</v>
      </c>
    </row>
    <row r="6" spans="1:11" ht="48" customHeight="1" x14ac:dyDescent="0.3">
      <c r="A6" s="106" t="s">
        <v>1</v>
      </c>
      <c r="B6" s="106" t="s">
        <v>53</v>
      </c>
      <c r="C6" s="107" t="s">
        <v>150</v>
      </c>
      <c r="D6" s="108" t="s">
        <v>35</v>
      </c>
      <c r="E6" s="108" t="s">
        <v>151</v>
      </c>
      <c r="F6" s="107" t="s">
        <v>52</v>
      </c>
      <c r="G6" s="107" t="s">
        <v>206</v>
      </c>
      <c r="H6" s="107" t="s">
        <v>56</v>
      </c>
      <c r="I6" s="107" t="s">
        <v>206</v>
      </c>
      <c r="J6" s="107" t="s">
        <v>31</v>
      </c>
      <c r="K6" s="108" t="s">
        <v>4</v>
      </c>
    </row>
    <row r="7" spans="1:11" ht="30" customHeight="1" x14ac:dyDescent="0.3">
      <c r="A7" s="40">
        <v>1</v>
      </c>
      <c r="B7" s="12" t="s">
        <v>38</v>
      </c>
      <c r="C7" s="39">
        <v>6</v>
      </c>
      <c r="D7" s="39">
        <v>2</v>
      </c>
      <c r="E7" s="39">
        <v>1</v>
      </c>
      <c r="F7" s="39">
        <v>1</v>
      </c>
      <c r="G7" s="39">
        <v>2</v>
      </c>
      <c r="H7" s="39">
        <v>1</v>
      </c>
      <c r="I7" s="39">
        <v>2</v>
      </c>
      <c r="J7" s="39">
        <f t="shared" ref="J7:J13" si="0">I7+G7+E7+D7+C7</f>
        <v>13</v>
      </c>
      <c r="K7" s="39">
        <v>1</v>
      </c>
    </row>
    <row r="8" spans="1:11" ht="30" customHeight="1" x14ac:dyDescent="0.3">
      <c r="A8" s="40">
        <v>2</v>
      </c>
      <c r="B8" s="2" t="s">
        <v>43</v>
      </c>
      <c r="C8" s="39">
        <v>1</v>
      </c>
      <c r="D8" s="39">
        <v>1</v>
      </c>
      <c r="E8" s="39">
        <v>4</v>
      </c>
      <c r="F8" s="39">
        <v>2</v>
      </c>
      <c r="G8" s="39">
        <v>4</v>
      </c>
      <c r="H8" s="39">
        <v>3</v>
      </c>
      <c r="I8" s="39">
        <v>6</v>
      </c>
      <c r="J8" s="39">
        <f t="shared" si="0"/>
        <v>16</v>
      </c>
      <c r="K8" s="39">
        <v>2</v>
      </c>
    </row>
    <row r="9" spans="1:11" ht="29.25" customHeight="1" x14ac:dyDescent="0.3">
      <c r="A9" s="56">
        <v>3</v>
      </c>
      <c r="B9" s="2" t="s">
        <v>42</v>
      </c>
      <c r="C9" s="39">
        <v>3</v>
      </c>
      <c r="D9" s="39">
        <v>3</v>
      </c>
      <c r="E9" s="39">
        <v>2</v>
      </c>
      <c r="F9" s="39">
        <v>7</v>
      </c>
      <c r="G9" s="39">
        <v>14</v>
      </c>
      <c r="H9" s="39">
        <v>2</v>
      </c>
      <c r="I9" s="39">
        <v>4</v>
      </c>
      <c r="J9" s="39">
        <f t="shared" si="0"/>
        <v>26</v>
      </c>
      <c r="K9" s="39">
        <v>3</v>
      </c>
    </row>
    <row r="10" spans="1:11" ht="31.5" customHeight="1" x14ac:dyDescent="0.3">
      <c r="A10" s="40">
        <v>4</v>
      </c>
      <c r="B10" s="12" t="s">
        <v>41</v>
      </c>
      <c r="C10" s="39">
        <v>7</v>
      </c>
      <c r="D10" s="39">
        <v>4</v>
      </c>
      <c r="E10" s="39">
        <v>7</v>
      </c>
      <c r="F10" s="39">
        <v>3</v>
      </c>
      <c r="G10" s="39">
        <v>6</v>
      </c>
      <c r="H10" s="39">
        <v>4</v>
      </c>
      <c r="I10" s="39">
        <v>8</v>
      </c>
      <c r="J10" s="39">
        <f t="shared" si="0"/>
        <v>32</v>
      </c>
      <c r="K10" s="39">
        <v>4</v>
      </c>
    </row>
    <row r="11" spans="1:11" ht="30.75" customHeight="1" x14ac:dyDescent="0.3">
      <c r="A11" s="56">
        <v>5</v>
      </c>
      <c r="B11" s="2" t="s">
        <v>44</v>
      </c>
      <c r="C11" s="39">
        <v>5</v>
      </c>
      <c r="D11" s="39">
        <v>5</v>
      </c>
      <c r="E11" s="39">
        <v>3</v>
      </c>
      <c r="F11" s="39">
        <v>5</v>
      </c>
      <c r="G11" s="39">
        <v>10</v>
      </c>
      <c r="H11" s="39">
        <v>6</v>
      </c>
      <c r="I11" s="39">
        <v>12</v>
      </c>
      <c r="J11" s="39">
        <f t="shared" si="0"/>
        <v>35</v>
      </c>
      <c r="K11" s="39">
        <v>5</v>
      </c>
    </row>
    <row r="12" spans="1:11" ht="31.5" customHeight="1" x14ac:dyDescent="0.3">
      <c r="A12" s="40">
        <v>6</v>
      </c>
      <c r="B12" s="2" t="s">
        <v>40</v>
      </c>
      <c r="C12" s="39">
        <v>2</v>
      </c>
      <c r="D12" s="39">
        <v>7</v>
      </c>
      <c r="E12" s="39">
        <v>5</v>
      </c>
      <c r="F12" s="39">
        <v>4</v>
      </c>
      <c r="G12" s="39">
        <v>8</v>
      </c>
      <c r="H12" s="39">
        <v>7</v>
      </c>
      <c r="I12" s="39">
        <v>14</v>
      </c>
      <c r="J12" s="39">
        <f t="shared" si="0"/>
        <v>36</v>
      </c>
      <c r="K12" s="39">
        <v>6</v>
      </c>
    </row>
    <row r="13" spans="1:11" ht="28.5" customHeight="1" x14ac:dyDescent="0.3">
      <c r="A13" s="56">
        <v>7</v>
      </c>
      <c r="B13" s="12" t="s">
        <v>39</v>
      </c>
      <c r="C13" s="39">
        <v>4</v>
      </c>
      <c r="D13" s="39">
        <v>6</v>
      </c>
      <c r="E13" s="39">
        <v>6</v>
      </c>
      <c r="F13" s="39">
        <v>6</v>
      </c>
      <c r="G13" s="39">
        <v>12</v>
      </c>
      <c r="H13" s="39">
        <v>5</v>
      </c>
      <c r="I13" s="39">
        <v>10</v>
      </c>
      <c r="J13" s="39">
        <f t="shared" si="0"/>
        <v>38</v>
      </c>
      <c r="K13" s="39">
        <v>7</v>
      </c>
    </row>
    <row r="15" spans="1:11" x14ac:dyDescent="0.3">
      <c r="B15" t="s">
        <v>134</v>
      </c>
    </row>
    <row r="21" spans="1:11" ht="21" x14ac:dyDescent="0.4">
      <c r="C21" s="95" t="s">
        <v>153</v>
      </c>
      <c r="D21" s="95"/>
      <c r="E21" s="95"/>
      <c r="F21" s="95"/>
      <c r="G21" s="95"/>
    </row>
    <row r="22" spans="1:11" ht="41.25" customHeight="1" x14ac:dyDescent="0.35">
      <c r="A22" s="105" t="s">
        <v>154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1" ht="21" x14ac:dyDescent="0.4">
      <c r="B23" s="95" t="s">
        <v>121</v>
      </c>
      <c r="C23" s="95"/>
      <c r="D23" s="95"/>
      <c r="E23" s="95"/>
      <c r="F23" s="95"/>
      <c r="G23" s="95"/>
      <c r="H23" s="95"/>
      <c r="I23" s="95"/>
    </row>
    <row r="24" spans="1:11" x14ac:dyDescent="0.3">
      <c r="A24" s="38"/>
      <c r="B24" s="38">
        <v>42272</v>
      </c>
      <c r="H24" t="s">
        <v>36</v>
      </c>
    </row>
    <row r="25" spans="1:11" ht="57.6" x14ac:dyDescent="0.3">
      <c r="A25" s="69" t="s">
        <v>1</v>
      </c>
      <c r="B25" s="70" t="s">
        <v>53</v>
      </c>
      <c r="C25" s="71" t="s">
        <v>150</v>
      </c>
      <c r="D25" s="72" t="s">
        <v>35</v>
      </c>
      <c r="E25" s="72" t="s">
        <v>151</v>
      </c>
      <c r="F25" s="1" t="s">
        <v>52</v>
      </c>
      <c r="G25" s="1" t="s">
        <v>206</v>
      </c>
      <c r="H25" s="1" t="s">
        <v>56</v>
      </c>
      <c r="I25" s="1" t="s">
        <v>206</v>
      </c>
      <c r="J25" s="1" t="s">
        <v>31</v>
      </c>
      <c r="K25" s="72" t="s">
        <v>4</v>
      </c>
    </row>
    <row r="26" spans="1:11" ht="15.6" x14ac:dyDescent="0.3">
      <c r="A26" s="40">
        <v>2</v>
      </c>
      <c r="B26" s="12" t="s">
        <v>122</v>
      </c>
      <c r="C26" s="24">
        <v>2</v>
      </c>
      <c r="D26" s="24">
        <v>1</v>
      </c>
      <c r="E26" s="24">
        <v>0</v>
      </c>
      <c r="F26" s="24">
        <v>2</v>
      </c>
      <c r="G26" s="24">
        <v>4</v>
      </c>
      <c r="H26" s="24">
        <v>1</v>
      </c>
      <c r="I26" s="24">
        <v>2</v>
      </c>
      <c r="J26" s="24">
        <f>I26+G26+E26+D26+C26</f>
        <v>9</v>
      </c>
      <c r="K26" s="39">
        <v>1</v>
      </c>
    </row>
    <row r="27" spans="1:11" ht="28.8" x14ac:dyDescent="0.3">
      <c r="A27" s="40">
        <v>1</v>
      </c>
      <c r="B27" s="12" t="s">
        <v>60</v>
      </c>
      <c r="C27" s="24">
        <v>1</v>
      </c>
      <c r="D27" s="24">
        <v>4</v>
      </c>
      <c r="E27" s="24">
        <v>0</v>
      </c>
      <c r="F27" s="24">
        <v>1</v>
      </c>
      <c r="G27" s="24">
        <v>2</v>
      </c>
      <c r="H27" s="24">
        <v>3</v>
      </c>
      <c r="I27" s="24">
        <v>6</v>
      </c>
      <c r="J27" s="24">
        <f>I27+G27+E27+D27+C27</f>
        <v>13</v>
      </c>
      <c r="K27" s="39">
        <v>2</v>
      </c>
    </row>
    <row r="28" spans="1:11" ht="28.8" x14ac:dyDescent="0.3">
      <c r="A28" s="40">
        <v>3</v>
      </c>
      <c r="B28" s="12" t="s">
        <v>45</v>
      </c>
      <c r="C28" s="24">
        <v>4</v>
      </c>
      <c r="D28" s="24">
        <v>3</v>
      </c>
      <c r="E28" s="24">
        <v>0</v>
      </c>
      <c r="F28" s="24">
        <v>4</v>
      </c>
      <c r="G28" s="24">
        <v>8</v>
      </c>
      <c r="H28" s="24">
        <v>2</v>
      </c>
      <c r="I28" s="24">
        <v>4</v>
      </c>
      <c r="J28" s="24">
        <f>I28+G28+E28+D28+C28</f>
        <v>19</v>
      </c>
      <c r="K28" s="39">
        <v>3</v>
      </c>
    </row>
    <row r="29" spans="1:11" ht="28.8" x14ac:dyDescent="0.3">
      <c r="A29" s="40">
        <v>4</v>
      </c>
      <c r="B29" s="12" t="s">
        <v>59</v>
      </c>
      <c r="C29" s="24">
        <v>3</v>
      </c>
      <c r="D29" s="24">
        <v>2</v>
      </c>
      <c r="E29" s="24">
        <v>0</v>
      </c>
      <c r="F29" s="24">
        <v>3</v>
      </c>
      <c r="G29" s="24">
        <v>6</v>
      </c>
      <c r="H29" s="24">
        <v>4</v>
      </c>
      <c r="I29" s="24">
        <v>8</v>
      </c>
      <c r="J29" s="24">
        <f>I29+G29+E29+D29+C29</f>
        <v>19</v>
      </c>
      <c r="K29" s="39">
        <v>4</v>
      </c>
    </row>
    <row r="32" spans="1:11" x14ac:dyDescent="0.3">
      <c r="B32" t="s">
        <v>134</v>
      </c>
    </row>
  </sheetData>
  <sortState ref="A26:K29">
    <sortCondition ref="J26:J29"/>
  </sortState>
  <mergeCells count="6">
    <mergeCell ref="C1:G1"/>
    <mergeCell ref="A2:J2"/>
    <mergeCell ref="A22:J22"/>
    <mergeCell ref="B23:I23"/>
    <mergeCell ref="B3:I3"/>
    <mergeCell ref="C21:G21"/>
  </mergeCells>
  <pageMargins left="1.25" right="0.1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полоса</vt:lpstr>
      <vt:lpstr>повара</vt:lpstr>
      <vt:lpstr>дартс,стрельба</vt:lpstr>
      <vt:lpstr>ориентирование </vt:lpstr>
      <vt:lpstr>Ориент Бал.ж</vt:lpstr>
      <vt:lpstr>ориент.Бал.м</vt:lpstr>
      <vt:lpstr>Буксировка</vt:lpstr>
      <vt:lpstr>Сводная ориентир.</vt:lpstr>
      <vt:lpstr>итогов</vt:lpstr>
      <vt:lpstr>Ориентирование муж</vt:lpstr>
      <vt:lpstr>Ориентирование жен.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2015-09-28T04:32:11Z</cp:lastPrinted>
  <dcterms:created xsi:type="dcterms:W3CDTF">2015-09-23T10:40:02Z</dcterms:created>
  <dcterms:modified xsi:type="dcterms:W3CDTF">2015-09-28T04:47:35Z</dcterms:modified>
</cp:coreProperties>
</file>