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\Desktop\"/>
    </mc:Choice>
  </mc:AlternateContent>
  <bookViews>
    <workbookView xWindow="120" yWindow="48" windowWidth="15132" windowHeight="8136" activeTab="3"/>
  </bookViews>
  <sheets>
    <sheet name="Ж.35и ст" sheetId="8" r:id="rId1"/>
    <sheet name="дев.00-01" sheetId="6" r:id="rId2"/>
    <sheet name="дев.98-99" sheetId="5" r:id="rId3"/>
    <sheet name="м.40 и ст" sheetId="4" r:id="rId4"/>
    <sheet name="м.18-39" sheetId="1" r:id="rId5"/>
    <sheet name="ж.18-34" sheetId="9" r:id="rId6"/>
    <sheet name="юн.00-01" sheetId="2" r:id="rId7"/>
    <sheet name="юн.98-99" sheetId="3" r:id="rId8"/>
  </sheets>
  <definedNames>
    <definedName name="_xlnm._FilterDatabase" localSheetId="1" hidden="1">'дев.00-01'!$A$3:$N$19</definedName>
  </definedNames>
  <calcPr calcId="152511"/>
</workbook>
</file>

<file path=xl/calcChain.xml><?xml version="1.0" encoding="utf-8"?>
<calcChain xmlns="http://schemas.openxmlformats.org/spreadsheetml/2006/main">
  <c r="O7" i="8" l="1"/>
  <c r="G6" i="9" l="1"/>
  <c r="L6" i="9" s="1"/>
  <c r="L6" i="1"/>
  <c r="G6" i="1"/>
  <c r="G9" i="3"/>
  <c r="L9" i="3" s="1"/>
  <c r="G6" i="3"/>
  <c r="L6" i="3" s="1"/>
  <c r="G7" i="3"/>
  <c r="L7" i="3" s="1"/>
  <c r="G10" i="3"/>
  <c r="L10" i="3" s="1"/>
  <c r="G8" i="3"/>
  <c r="L8" i="3" s="1"/>
  <c r="L8" i="2"/>
  <c r="L10" i="2"/>
  <c r="L12" i="2"/>
  <c r="L14" i="2"/>
  <c r="G7" i="2"/>
  <c r="L7" i="2" s="1"/>
  <c r="G8" i="2"/>
  <c r="G9" i="2"/>
  <c r="L9" i="2" s="1"/>
  <c r="G10" i="2"/>
  <c r="G11" i="2"/>
  <c r="L11" i="2" s="1"/>
  <c r="G12" i="2"/>
  <c r="G13" i="2"/>
  <c r="L13" i="2" s="1"/>
  <c r="G14" i="2"/>
  <c r="G6" i="2"/>
  <c r="L6" i="2" s="1"/>
  <c r="L8" i="4"/>
  <c r="N8" i="4" s="1"/>
  <c r="L10" i="4"/>
  <c r="L11" i="4"/>
  <c r="L12" i="4"/>
  <c r="G7" i="4"/>
  <c r="L7" i="4" s="1"/>
  <c r="N7" i="4" s="1"/>
  <c r="G9" i="4"/>
  <c r="L9" i="4" s="1"/>
  <c r="N9" i="4" s="1"/>
  <c r="G6" i="4"/>
  <c r="L6" i="4" s="1"/>
  <c r="N6" i="4" s="1"/>
  <c r="I8" i="5"/>
  <c r="I9" i="5"/>
  <c r="N9" i="5" s="1"/>
  <c r="N7" i="5"/>
  <c r="N8" i="5"/>
  <c r="N6" i="5"/>
  <c r="I7" i="5"/>
  <c r="I6" i="5"/>
  <c r="L7" i="6"/>
  <c r="L9" i="6"/>
  <c r="L6" i="6"/>
  <c r="L8" i="6"/>
  <c r="M7" i="8"/>
  <c r="G5" i="6"/>
  <c r="L5" i="6" s="1"/>
</calcChain>
</file>

<file path=xl/sharedStrings.xml><?xml version="1.0" encoding="utf-8"?>
<sst xmlns="http://schemas.openxmlformats.org/spreadsheetml/2006/main" count="251" uniqueCount="91">
  <si>
    <t>Протокол районных соревнований по полиатлону</t>
  </si>
  <si>
    <t>п. Балезино</t>
  </si>
  <si>
    <t>Фамилия</t>
  </si>
  <si>
    <t>Имя</t>
  </si>
  <si>
    <t>Организация</t>
  </si>
  <si>
    <t>Стрельба</t>
  </si>
  <si>
    <t>Силовая гимнастика</t>
  </si>
  <si>
    <t>Лыжные гонки</t>
  </si>
  <si>
    <t>Сумма очков</t>
  </si>
  <si>
    <t>Место</t>
  </si>
  <si>
    <t>Разряд</t>
  </si>
  <si>
    <t>№ ст.</t>
  </si>
  <si>
    <t>очки</t>
  </si>
  <si>
    <t>СОШ №1</t>
  </si>
  <si>
    <t>Алексей</t>
  </si>
  <si>
    <t>Максимов</t>
  </si>
  <si>
    <t>Игорь</t>
  </si>
  <si>
    <t>Данил</t>
  </si>
  <si>
    <t>Влад</t>
  </si>
  <si>
    <t>Чирков</t>
  </si>
  <si>
    <t>Мужчины 18-39 лет</t>
  </si>
  <si>
    <t>Андрей</t>
  </si>
  <si>
    <t>Девиз</t>
  </si>
  <si>
    <t>Мужчины 40 лет и старше</t>
  </si>
  <si>
    <t>Корепанова</t>
  </si>
  <si>
    <t>Наталья</t>
  </si>
  <si>
    <t>Яна</t>
  </si>
  <si>
    <t xml:space="preserve">Биянова </t>
  </si>
  <si>
    <t>Лиза</t>
  </si>
  <si>
    <t>Настя</t>
  </si>
  <si>
    <t>Женщины 35 лет и старше</t>
  </si>
  <si>
    <t>рез-т</t>
  </si>
  <si>
    <t>Год рожд.</t>
  </si>
  <si>
    <t>Год рожд</t>
  </si>
  <si>
    <t>Пибаньшур. СОШ</t>
  </si>
  <si>
    <t>Николай</t>
  </si>
  <si>
    <t>Спиртзав.</t>
  </si>
  <si>
    <t>Корепанов</t>
  </si>
  <si>
    <t>Расулев</t>
  </si>
  <si>
    <t>Расим</t>
  </si>
  <si>
    <t>Лекомцев</t>
  </si>
  <si>
    <t>Некрасова</t>
  </si>
  <si>
    <t>Ольга</t>
  </si>
  <si>
    <t>Админ</t>
  </si>
  <si>
    <t>Князев</t>
  </si>
  <si>
    <t>Воегурт СОШ</t>
  </si>
  <si>
    <t>Князева</t>
  </si>
  <si>
    <t>Маша</t>
  </si>
  <si>
    <t>33</t>
  </si>
  <si>
    <t>21</t>
  </si>
  <si>
    <t>Игнатьева</t>
  </si>
  <si>
    <t>Сумма с коэф.</t>
  </si>
  <si>
    <t>15</t>
  </si>
  <si>
    <t>0</t>
  </si>
  <si>
    <t>21 ноября 2015г</t>
  </si>
  <si>
    <t xml:space="preserve">Главный судья   </t>
  </si>
  <si>
    <t>Вика</t>
  </si>
  <si>
    <t>2000-2001, 14-15 лет</t>
  </si>
  <si>
    <t>Удегова</t>
  </si>
  <si>
    <t>51</t>
  </si>
  <si>
    <t>Иванова</t>
  </si>
  <si>
    <t>Марина</t>
  </si>
  <si>
    <t xml:space="preserve">Верщагина </t>
  </si>
  <si>
    <t>21 ноября 2015г.</t>
  </si>
  <si>
    <t>Владимир</t>
  </si>
  <si>
    <t>МСК</t>
  </si>
  <si>
    <t>Некрасов</t>
  </si>
  <si>
    <t>Василий</t>
  </si>
  <si>
    <t>Администр</t>
  </si>
  <si>
    <t>коэф.</t>
  </si>
  <si>
    <t>Главатских</t>
  </si>
  <si>
    <t>Кирилл</t>
  </si>
  <si>
    <t>2001</t>
  </si>
  <si>
    <t>Пибаьш. школа</t>
  </si>
  <si>
    <t>Воегуртская шк.</t>
  </si>
  <si>
    <t>Пибаньш. шк.</t>
  </si>
  <si>
    <t>Ситников</t>
  </si>
  <si>
    <t xml:space="preserve">Токарев </t>
  </si>
  <si>
    <t>Тронин</t>
  </si>
  <si>
    <t xml:space="preserve">Воегурт. шк. </t>
  </si>
  <si>
    <t xml:space="preserve">Главный судья </t>
  </si>
  <si>
    <t>Женщины 18-34 г</t>
  </si>
  <si>
    <t xml:space="preserve">Главный судья    </t>
  </si>
  <si>
    <t>Главный судья</t>
  </si>
  <si>
    <t>Девушки 1998-1999г.р. 16-17 лет</t>
  </si>
  <si>
    <t>Юноши 2000-2001г.р 14-15 лет</t>
  </si>
  <si>
    <t>Юноши 1998-1999г.р 16-17 лет</t>
  </si>
  <si>
    <t>1,12</t>
  </si>
  <si>
    <t>1,01</t>
  </si>
  <si>
    <t>1,17</t>
  </si>
  <si>
    <t>1,09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</si>
</sst>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0" fillId="0" borderId="5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Fill="1" applyBorder="1" applyAlignment="1"/>
    <xf numFmtId="0" fontId="0" fillId="0" borderId="1" xfId="0" applyNumberFormat="1" applyFill="1" applyBorder="1" applyAlignment="1"/>
    <xf numFmtId="0" fontId="0" fillId="0" borderId="6" xfId="0" applyBorder="1" applyAlignment="1"/>
    <xf numFmtId="0" fontId="0" fillId="0" borderId="1" xfId="0" applyNumberFormat="1" applyBorder="1" applyAlignment="1"/>
    <xf numFmtId="0" fontId="0" fillId="0" borderId="0" xfId="0" applyAlignment="1">
      <alignment horizontal="left"/>
    </xf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/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2:Q13"/>
  <sheetViews>
    <sheetView workbookViewId="0">
      <selection activeCell="P14" sqref="P14"/>
    </sheetView>
  </sheetViews>
  <sheetFormatPr defaultRowHeight="14.4" x14ac:dyDescent="0.3"/>
  <cols>
    <col min="1" max="1" width="6.109375" customWidth="1"/>
    <col min="3" max="3" width="2.5546875" customWidth="1"/>
    <col min="4" max="4" width="7.5546875" customWidth="1"/>
    <col min="6" max="6" width="6" customWidth="1"/>
    <col min="13" max="14" width="9" customWidth="1"/>
    <col min="15" max="15" width="9.21875" customWidth="1"/>
  </cols>
  <sheetData>
    <row r="2" spans="1:17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3">
      <c r="B3" s="29" t="s">
        <v>54</v>
      </c>
      <c r="C3" s="29"/>
      <c r="D3" s="29"/>
      <c r="L3" s="29" t="s">
        <v>1</v>
      </c>
      <c r="M3" s="29"/>
      <c r="N3" s="29"/>
      <c r="O3" s="29"/>
    </row>
    <row r="4" spans="1:17" x14ac:dyDescent="0.3">
      <c r="A4" s="24" t="s">
        <v>11</v>
      </c>
      <c r="B4" s="22" t="s">
        <v>2</v>
      </c>
      <c r="C4" s="22"/>
      <c r="D4" s="24" t="s">
        <v>3</v>
      </c>
      <c r="E4" s="55" t="s">
        <v>4</v>
      </c>
      <c r="F4" s="56" t="s">
        <v>33</v>
      </c>
      <c r="G4" s="26" t="s">
        <v>5</v>
      </c>
      <c r="H4" s="27"/>
      <c r="I4" s="26" t="s">
        <v>6</v>
      </c>
      <c r="J4" s="26"/>
      <c r="K4" s="31" t="s">
        <v>7</v>
      </c>
      <c r="L4" s="31"/>
      <c r="M4" s="32" t="s">
        <v>8</v>
      </c>
      <c r="N4" s="53" t="s">
        <v>69</v>
      </c>
      <c r="O4" s="32" t="s">
        <v>51</v>
      </c>
      <c r="P4" s="33" t="s">
        <v>9</v>
      </c>
    </row>
    <row r="5" spans="1:17" x14ac:dyDescent="0.3">
      <c r="A5" s="23"/>
      <c r="B5" s="23"/>
      <c r="C5" s="23"/>
      <c r="D5" s="23"/>
      <c r="E5" s="54"/>
      <c r="F5" s="52"/>
      <c r="G5" s="1" t="s">
        <v>31</v>
      </c>
      <c r="H5" s="1" t="s">
        <v>12</v>
      </c>
      <c r="I5" s="1" t="s">
        <v>31</v>
      </c>
      <c r="J5" s="1" t="s">
        <v>12</v>
      </c>
      <c r="K5" s="1" t="s">
        <v>31</v>
      </c>
      <c r="L5" s="1" t="s">
        <v>12</v>
      </c>
      <c r="M5" s="23"/>
      <c r="N5" s="11"/>
      <c r="O5" s="54"/>
      <c r="P5" s="34"/>
    </row>
    <row r="6" spans="1:17" x14ac:dyDescent="0.3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7" x14ac:dyDescent="0.3">
      <c r="A7" s="2"/>
      <c r="B7" s="21" t="s">
        <v>41</v>
      </c>
      <c r="C7" s="21"/>
      <c r="D7" s="2" t="s">
        <v>42</v>
      </c>
      <c r="E7" s="12" t="s">
        <v>43</v>
      </c>
      <c r="F7" s="2">
        <v>1968</v>
      </c>
      <c r="G7" s="2">
        <v>42</v>
      </c>
      <c r="H7" s="2">
        <v>84</v>
      </c>
      <c r="I7" s="2">
        <v>30</v>
      </c>
      <c r="J7" s="2">
        <v>45</v>
      </c>
      <c r="K7" s="4" t="s">
        <v>53</v>
      </c>
      <c r="L7" s="4" t="s">
        <v>53</v>
      </c>
      <c r="M7" s="4">
        <f>L7+J7+H7</f>
        <v>129</v>
      </c>
      <c r="N7" s="4" t="s">
        <v>87</v>
      </c>
      <c r="O7" s="13">
        <f>N7*M7</f>
        <v>144.48000000000002</v>
      </c>
      <c r="P7" s="1"/>
    </row>
    <row r="8" spans="1:17" x14ac:dyDescent="0.3">
      <c r="A8" s="2"/>
      <c r="B8" s="21"/>
      <c r="C8" s="21"/>
      <c r="D8" s="2"/>
      <c r="E8" s="12"/>
      <c r="F8" s="2"/>
      <c r="G8" s="2"/>
      <c r="H8" s="2"/>
      <c r="I8" s="2"/>
      <c r="J8" s="2"/>
      <c r="K8" s="4"/>
      <c r="L8" s="4"/>
      <c r="M8" s="2"/>
      <c r="N8" s="2"/>
      <c r="O8" s="1"/>
      <c r="P8" s="1"/>
    </row>
    <row r="9" spans="1:17" x14ac:dyDescent="0.3">
      <c r="A9" s="2"/>
      <c r="B9" s="21"/>
      <c r="C9" s="21"/>
      <c r="D9" s="2"/>
      <c r="E9" s="12"/>
      <c r="F9" s="2"/>
      <c r="G9" s="2"/>
      <c r="H9" s="2"/>
      <c r="I9" s="2"/>
      <c r="J9" s="2"/>
      <c r="K9" s="4"/>
      <c r="L9" s="4"/>
      <c r="M9" s="2"/>
      <c r="N9" s="2"/>
      <c r="O9" s="1"/>
      <c r="P9" s="1"/>
    </row>
    <row r="10" spans="1:17" x14ac:dyDescent="0.3">
      <c r="A10" s="2"/>
      <c r="B10" s="21"/>
      <c r="C10" s="21"/>
      <c r="D10" s="2"/>
      <c r="E10" s="12"/>
      <c r="F10" s="2"/>
      <c r="G10" s="2"/>
      <c r="H10" s="2"/>
      <c r="I10" s="2"/>
      <c r="J10" s="2"/>
      <c r="K10" s="4"/>
      <c r="L10" s="4"/>
      <c r="M10" s="2"/>
      <c r="N10" s="2"/>
      <c r="O10" s="1"/>
      <c r="P10" s="1"/>
    </row>
    <row r="11" spans="1:17" x14ac:dyDescent="0.3">
      <c r="A11" s="2"/>
      <c r="B11" s="21"/>
      <c r="C11" s="21"/>
      <c r="D11" s="2"/>
      <c r="E11" s="12"/>
      <c r="F11" s="2"/>
      <c r="G11" s="2"/>
      <c r="H11" s="2"/>
      <c r="I11" s="2"/>
      <c r="J11" s="2"/>
      <c r="K11" s="4"/>
      <c r="L11" s="4"/>
      <c r="M11" s="2"/>
      <c r="N11" s="2"/>
      <c r="O11" s="2"/>
      <c r="P11" s="2"/>
    </row>
    <row r="13" spans="1:17" x14ac:dyDescent="0.3">
      <c r="M13" s="28" t="s">
        <v>55</v>
      </c>
      <c r="N13" s="28"/>
      <c r="O13" s="28"/>
      <c r="P13" s="28"/>
    </row>
  </sheetData>
  <mergeCells count="21">
    <mergeCell ref="M13:P13"/>
    <mergeCell ref="A2:Q2"/>
    <mergeCell ref="B3:D3"/>
    <mergeCell ref="L3:O3"/>
    <mergeCell ref="A4:A5"/>
    <mergeCell ref="I4:J4"/>
    <mergeCell ref="B9:C9"/>
    <mergeCell ref="A6:P6"/>
    <mergeCell ref="K4:L4"/>
    <mergeCell ref="M4:M5"/>
    <mergeCell ref="O4:O5"/>
    <mergeCell ref="P4:P5"/>
    <mergeCell ref="B4:C5"/>
    <mergeCell ref="D4:D5"/>
    <mergeCell ref="E4:E5"/>
    <mergeCell ref="F4:F5"/>
    <mergeCell ref="G4:H4"/>
    <mergeCell ref="B11:C11"/>
    <mergeCell ref="B7:C7"/>
    <mergeCell ref="B8:C8"/>
    <mergeCell ref="B10:C10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21"/>
  <sheetViews>
    <sheetView workbookViewId="0">
      <selection activeCell="G15" sqref="G15"/>
    </sheetView>
  </sheetViews>
  <sheetFormatPr defaultRowHeight="14.4" x14ac:dyDescent="0.3"/>
  <cols>
    <col min="1" max="1" width="4.21875" customWidth="1"/>
    <col min="2" max="2" width="10.77734375" customWidth="1"/>
    <col min="3" max="3" width="8.77734375" customWidth="1"/>
    <col min="4" max="4" width="17" customWidth="1"/>
    <col min="5" max="5" width="5.88671875" customWidth="1"/>
    <col min="12" max="12" width="8.21875" customWidth="1"/>
  </cols>
  <sheetData>
    <row r="1" spans="1:1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B2" s="29" t="s">
        <v>54</v>
      </c>
      <c r="C2" s="29"/>
      <c r="G2" s="37" t="s">
        <v>57</v>
      </c>
      <c r="H2" s="38"/>
      <c r="I2" s="38"/>
      <c r="K2" s="29" t="s">
        <v>1</v>
      </c>
      <c r="L2" s="29"/>
      <c r="M2" s="29"/>
    </row>
    <row r="3" spans="1:15" ht="15" customHeight="1" x14ac:dyDescent="0.3">
      <c r="A3" s="24" t="s">
        <v>11</v>
      </c>
      <c r="B3" s="22" t="s">
        <v>2</v>
      </c>
      <c r="C3" s="24" t="s">
        <v>3</v>
      </c>
      <c r="D3" s="22" t="s">
        <v>4</v>
      </c>
      <c r="E3" s="25" t="s">
        <v>33</v>
      </c>
      <c r="F3" s="41" t="s">
        <v>5</v>
      </c>
      <c r="G3" s="42"/>
      <c r="H3" s="41" t="s">
        <v>6</v>
      </c>
      <c r="I3" s="41"/>
      <c r="J3" s="39" t="s">
        <v>7</v>
      </c>
      <c r="K3" s="39"/>
      <c r="L3" s="40" t="s">
        <v>8</v>
      </c>
      <c r="M3" s="35" t="s">
        <v>9</v>
      </c>
      <c r="N3" s="35" t="s">
        <v>10</v>
      </c>
    </row>
    <row r="4" spans="1:15" x14ac:dyDescent="0.3">
      <c r="A4" s="23"/>
      <c r="B4" s="23"/>
      <c r="C4" s="23"/>
      <c r="D4" s="23"/>
      <c r="E4" s="23"/>
      <c r="F4" s="5" t="s">
        <v>31</v>
      </c>
      <c r="G4" s="5" t="s">
        <v>12</v>
      </c>
      <c r="H4" s="5" t="s">
        <v>31</v>
      </c>
      <c r="I4" s="5" t="s">
        <v>12</v>
      </c>
      <c r="J4" s="5" t="s">
        <v>31</v>
      </c>
      <c r="K4" s="5" t="s">
        <v>12</v>
      </c>
      <c r="L4" s="36"/>
      <c r="M4" s="36"/>
      <c r="N4" s="36"/>
    </row>
    <row r="5" spans="1:15" x14ac:dyDescent="0.3">
      <c r="A5" s="14"/>
      <c r="B5" s="16" t="s">
        <v>60</v>
      </c>
      <c r="C5" s="14" t="s">
        <v>61</v>
      </c>
      <c r="D5" s="17" t="s">
        <v>34</v>
      </c>
      <c r="E5" s="14">
        <v>1998</v>
      </c>
      <c r="F5" s="15">
        <v>40</v>
      </c>
      <c r="G5" s="15">
        <f>F5*2</f>
        <v>80</v>
      </c>
      <c r="H5" s="15">
        <v>70</v>
      </c>
      <c r="I5" s="15">
        <v>90</v>
      </c>
      <c r="J5" s="15">
        <v>0</v>
      </c>
      <c r="K5" s="15">
        <v>0</v>
      </c>
      <c r="L5" s="15">
        <f>K5+I5+G5</f>
        <v>170</v>
      </c>
      <c r="M5" s="15"/>
      <c r="N5" s="15"/>
    </row>
    <row r="6" spans="1:15" x14ac:dyDescent="0.3">
      <c r="A6" s="14"/>
      <c r="B6" s="16" t="s">
        <v>50</v>
      </c>
      <c r="C6" s="14" t="s">
        <v>29</v>
      </c>
      <c r="D6" s="17" t="s">
        <v>34</v>
      </c>
      <c r="E6" s="14">
        <v>2003</v>
      </c>
      <c r="F6" s="15">
        <v>28</v>
      </c>
      <c r="G6" s="15">
        <v>54</v>
      </c>
      <c r="H6" s="15">
        <v>41</v>
      </c>
      <c r="I6" s="15">
        <v>76</v>
      </c>
      <c r="J6" s="15">
        <v>0</v>
      </c>
      <c r="K6" s="15">
        <v>0</v>
      </c>
      <c r="L6" s="15">
        <f>K6+I6+G6</f>
        <v>130</v>
      </c>
      <c r="M6" s="15"/>
      <c r="N6" s="15"/>
    </row>
    <row r="7" spans="1:15" x14ac:dyDescent="0.3">
      <c r="A7" s="14"/>
      <c r="B7" s="16" t="s">
        <v>24</v>
      </c>
      <c r="C7" s="14" t="s">
        <v>56</v>
      </c>
      <c r="D7" s="17" t="s">
        <v>45</v>
      </c>
      <c r="E7" s="14">
        <v>1999</v>
      </c>
      <c r="F7" s="15">
        <v>35</v>
      </c>
      <c r="G7" s="15">
        <v>70</v>
      </c>
      <c r="H7" s="15">
        <v>20</v>
      </c>
      <c r="I7" s="15">
        <v>50</v>
      </c>
      <c r="J7" s="15">
        <v>0</v>
      </c>
      <c r="K7" s="15">
        <v>0</v>
      </c>
      <c r="L7" s="15">
        <f>K7+I7+G7</f>
        <v>120</v>
      </c>
      <c r="M7" s="15"/>
      <c r="N7" s="15"/>
    </row>
    <row r="8" spans="1:15" x14ac:dyDescent="0.3">
      <c r="A8" s="14"/>
      <c r="B8" s="16" t="s">
        <v>58</v>
      </c>
      <c r="C8" s="14" t="s">
        <v>25</v>
      </c>
      <c r="D8" s="17" t="s">
        <v>13</v>
      </c>
      <c r="E8" s="14">
        <v>2001</v>
      </c>
      <c r="F8" s="15" t="s">
        <v>52</v>
      </c>
      <c r="G8" s="15"/>
      <c r="H8" s="15" t="s">
        <v>49</v>
      </c>
      <c r="I8" s="15" t="s">
        <v>59</v>
      </c>
      <c r="J8" s="15" t="s">
        <v>53</v>
      </c>
      <c r="K8" s="15" t="s">
        <v>53</v>
      </c>
      <c r="L8" s="15">
        <f>K8+I8+G8</f>
        <v>51</v>
      </c>
      <c r="M8" s="15"/>
      <c r="N8" s="15"/>
    </row>
    <row r="9" spans="1:15" x14ac:dyDescent="0.3">
      <c r="A9" s="14"/>
      <c r="B9" s="16" t="s">
        <v>46</v>
      </c>
      <c r="C9" s="14" t="s">
        <v>47</v>
      </c>
      <c r="D9" s="17" t="s">
        <v>45</v>
      </c>
      <c r="E9" s="14">
        <v>2000</v>
      </c>
      <c r="F9" s="15">
        <v>11</v>
      </c>
      <c r="G9" s="15">
        <v>22</v>
      </c>
      <c r="H9" s="15">
        <v>14</v>
      </c>
      <c r="I9" s="15">
        <v>28</v>
      </c>
      <c r="J9" s="15">
        <v>0</v>
      </c>
      <c r="K9" s="15">
        <v>0</v>
      </c>
      <c r="L9" s="15">
        <f>K9+I9+G9</f>
        <v>50</v>
      </c>
      <c r="M9" s="15"/>
      <c r="N9" s="15"/>
    </row>
    <row r="10" spans="1:15" x14ac:dyDescent="0.3">
      <c r="A10" s="14"/>
      <c r="B10" s="16"/>
      <c r="C10" s="14"/>
      <c r="D10" s="17"/>
      <c r="E10" s="14"/>
      <c r="F10" s="15"/>
      <c r="G10" s="15"/>
      <c r="H10" s="15"/>
      <c r="I10" s="15"/>
      <c r="J10" s="15"/>
      <c r="K10" s="15"/>
      <c r="L10" s="15"/>
      <c r="M10" s="15"/>
      <c r="N10" s="15"/>
    </row>
    <row r="11" spans="1:15" x14ac:dyDescent="0.3">
      <c r="A11" s="14"/>
      <c r="B11" s="16"/>
      <c r="C11" s="14"/>
      <c r="D11" s="17"/>
      <c r="E11" s="14"/>
      <c r="F11" s="15"/>
      <c r="G11" s="15"/>
      <c r="H11" s="15"/>
      <c r="I11" s="15"/>
      <c r="J11" s="15"/>
      <c r="K11" s="15"/>
      <c r="L11" s="15"/>
      <c r="M11" s="15"/>
      <c r="N11" s="15"/>
    </row>
    <row r="12" spans="1:15" x14ac:dyDescent="0.3">
      <c r="A12" s="14"/>
      <c r="B12" s="16"/>
      <c r="C12" s="14"/>
      <c r="D12" s="17"/>
      <c r="E12" s="14"/>
      <c r="F12" s="15"/>
      <c r="G12" s="15"/>
      <c r="H12" s="15"/>
      <c r="I12" s="15"/>
      <c r="J12" s="15"/>
      <c r="K12" s="15"/>
      <c r="L12" s="15"/>
      <c r="M12" s="15"/>
      <c r="N12" s="15"/>
    </row>
    <row r="13" spans="1:15" x14ac:dyDescent="0.3">
      <c r="A13" s="14"/>
      <c r="B13" s="16"/>
      <c r="C13" s="14"/>
      <c r="D13" s="17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x14ac:dyDescent="0.3">
      <c r="A14" s="14"/>
      <c r="B14" s="16"/>
      <c r="C14" s="14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x14ac:dyDescent="0.3">
      <c r="A15" s="14"/>
      <c r="B15" s="16"/>
      <c r="C15" s="14"/>
      <c r="D15" s="17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x14ac:dyDescent="0.3">
      <c r="A16" s="14"/>
      <c r="B16" s="16"/>
      <c r="C16" s="14"/>
      <c r="D16" s="17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3">
      <c r="A17" s="14"/>
      <c r="B17" s="16"/>
      <c r="C17" s="14"/>
      <c r="D17" s="17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3">
      <c r="A18" s="14"/>
      <c r="B18" s="16"/>
      <c r="C18" s="14"/>
      <c r="D18" s="17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3">
      <c r="A19" s="14"/>
      <c r="B19" s="16"/>
      <c r="C19" s="14"/>
      <c r="D19" s="17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1" spans="1:14" x14ac:dyDescent="0.3">
      <c r="G21" s="28" t="s">
        <v>82</v>
      </c>
      <c r="H21" s="28"/>
      <c r="I21" s="28"/>
      <c r="J21" s="28"/>
      <c r="K21" s="28"/>
      <c r="L21" s="28"/>
      <c r="M21" s="28"/>
      <c r="N21" s="28"/>
    </row>
  </sheetData>
  <autoFilter ref="A3:N19">
    <filterColumn colId="1" showButton="0"/>
    <filterColumn colId="3" showButton="0"/>
    <filterColumn colId="5" showButton="0"/>
    <filterColumn colId="7" showButton="0"/>
    <filterColumn colId="9" showButton="0"/>
  </autoFilter>
  <sortState ref="A5:N9">
    <sortCondition descending="1" ref="L5:L9"/>
  </sortState>
  <mergeCells count="16">
    <mergeCell ref="G21:N21"/>
    <mergeCell ref="A1:O1"/>
    <mergeCell ref="B2:C2"/>
    <mergeCell ref="K2:M2"/>
    <mergeCell ref="A3:A4"/>
    <mergeCell ref="B3:B4"/>
    <mergeCell ref="C3:C4"/>
    <mergeCell ref="M3:M4"/>
    <mergeCell ref="G2:I2"/>
    <mergeCell ref="N3:N4"/>
    <mergeCell ref="J3:K3"/>
    <mergeCell ref="L3:L4"/>
    <mergeCell ref="D3:D4"/>
    <mergeCell ref="E3:E4"/>
    <mergeCell ref="F3:G3"/>
    <mergeCell ref="H3:I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Q11"/>
  <sheetViews>
    <sheetView workbookViewId="0">
      <selection activeCell="A5" sqref="A5:P5"/>
    </sheetView>
  </sheetViews>
  <sheetFormatPr defaultRowHeight="14.4" x14ac:dyDescent="0.3"/>
  <cols>
    <col min="1" max="1" width="6.109375" customWidth="1"/>
    <col min="3" max="3" width="2.5546875" customWidth="1"/>
    <col min="6" max="6" width="7.33203125" customWidth="1"/>
    <col min="7" max="7" width="6.44140625" customWidth="1"/>
    <col min="15" max="15" width="6.5546875" customWidth="1"/>
  </cols>
  <sheetData>
    <row r="1" spans="1:17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3">
      <c r="B2" s="29" t="s">
        <v>63</v>
      </c>
      <c r="C2" s="29"/>
      <c r="D2" s="29"/>
      <c r="M2" s="29" t="s">
        <v>1</v>
      </c>
      <c r="N2" s="29"/>
      <c r="O2" s="29"/>
    </row>
    <row r="3" spans="1:17" x14ac:dyDescent="0.3">
      <c r="A3" s="24" t="s">
        <v>11</v>
      </c>
      <c r="B3" s="22" t="s">
        <v>2</v>
      </c>
      <c r="C3" s="22"/>
      <c r="D3" s="24" t="s">
        <v>3</v>
      </c>
      <c r="E3" s="22" t="s">
        <v>4</v>
      </c>
      <c r="F3" s="22"/>
      <c r="G3" s="25" t="s">
        <v>32</v>
      </c>
      <c r="H3" s="26" t="s">
        <v>5</v>
      </c>
      <c r="I3" s="27"/>
      <c r="J3" s="26" t="s">
        <v>6</v>
      </c>
      <c r="K3" s="26"/>
      <c r="L3" s="31" t="s">
        <v>7</v>
      </c>
      <c r="M3" s="31"/>
      <c r="N3" s="32" t="s">
        <v>8</v>
      </c>
      <c r="O3" s="24" t="s">
        <v>9</v>
      </c>
      <c r="P3" s="24" t="s">
        <v>10</v>
      </c>
    </row>
    <row r="4" spans="1:17" x14ac:dyDescent="0.3">
      <c r="A4" s="23"/>
      <c r="B4" s="23"/>
      <c r="C4" s="23"/>
      <c r="D4" s="23"/>
      <c r="E4" s="23"/>
      <c r="F4" s="23"/>
      <c r="G4" s="23"/>
      <c r="H4" s="1" t="s">
        <v>31</v>
      </c>
      <c r="I4" s="1" t="s">
        <v>12</v>
      </c>
      <c r="J4" s="1" t="s">
        <v>31</v>
      </c>
      <c r="K4" s="1" t="s">
        <v>12</v>
      </c>
      <c r="L4" s="1" t="s">
        <v>31</v>
      </c>
      <c r="M4" s="1" t="s">
        <v>12</v>
      </c>
      <c r="N4" s="23"/>
      <c r="O4" s="23"/>
      <c r="P4" s="23"/>
    </row>
    <row r="5" spans="1:17" x14ac:dyDescent="0.3">
      <c r="A5" s="43" t="s">
        <v>84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7" x14ac:dyDescent="0.3">
      <c r="A6" s="2"/>
      <c r="B6" s="21" t="s">
        <v>27</v>
      </c>
      <c r="C6" s="21"/>
      <c r="D6" s="2" t="s">
        <v>28</v>
      </c>
      <c r="E6" s="21" t="s">
        <v>34</v>
      </c>
      <c r="F6" s="21"/>
      <c r="G6" s="2">
        <v>1999</v>
      </c>
      <c r="H6" s="2">
        <v>36</v>
      </c>
      <c r="I6" s="2">
        <f>H6+H6</f>
        <v>72</v>
      </c>
      <c r="J6" s="2">
        <v>38</v>
      </c>
      <c r="K6" s="2">
        <v>68</v>
      </c>
      <c r="L6" s="4" t="s">
        <v>53</v>
      </c>
      <c r="M6" s="4" t="s">
        <v>53</v>
      </c>
      <c r="N6" s="4">
        <f>M6+K6+I6</f>
        <v>140</v>
      </c>
      <c r="O6" s="2"/>
      <c r="P6" s="2"/>
    </row>
    <row r="7" spans="1:17" ht="15" customHeight="1" x14ac:dyDescent="0.3">
      <c r="A7" s="2"/>
      <c r="B7" s="21" t="s">
        <v>62</v>
      </c>
      <c r="C7" s="21"/>
      <c r="D7" s="2" t="s">
        <v>26</v>
      </c>
      <c r="E7" s="21" t="s">
        <v>34</v>
      </c>
      <c r="F7" s="21"/>
      <c r="G7" s="2">
        <v>1998</v>
      </c>
      <c r="H7" s="2">
        <v>30</v>
      </c>
      <c r="I7" s="2">
        <f t="shared" ref="I7:I9" si="0">H7+H7</f>
        <v>60</v>
      </c>
      <c r="J7" s="2">
        <v>45</v>
      </c>
      <c r="K7" s="3">
        <v>71</v>
      </c>
      <c r="L7" s="4"/>
      <c r="M7" s="4"/>
      <c r="N7" s="4">
        <f t="shared" ref="N7:N9" si="1">M7+K7+I7</f>
        <v>131</v>
      </c>
      <c r="O7" s="2"/>
      <c r="P7" s="2"/>
    </row>
    <row r="8" spans="1:17" x14ac:dyDescent="0.3">
      <c r="A8" s="2"/>
      <c r="B8" s="21"/>
      <c r="C8" s="21"/>
      <c r="D8" s="2"/>
      <c r="E8" s="21"/>
      <c r="F8" s="21"/>
      <c r="G8" s="2"/>
      <c r="H8" s="2"/>
      <c r="I8" s="2">
        <f>H8+H8</f>
        <v>0</v>
      </c>
      <c r="J8" s="2"/>
      <c r="K8" s="2"/>
      <c r="L8" s="4"/>
      <c r="M8" s="4"/>
      <c r="N8" s="4">
        <f t="shared" si="1"/>
        <v>0</v>
      </c>
      <c r="O8" s="2"/>
      <c r="P8" s="2"/>
    </row>
    <row r="9" spans="1:17" x14ac:dyDescent="0.3">
      <c r="A9" s="2"/>
      <c r="B9" s="21"/>
      <c r="C9" s="21"/>
      <c r="D9" s="2"/>
      <c r="E9" s="21"/>
      <c r="F9" s="21"/>
      <c r="G9" s="2"/>
      <c r="H9" s="2"/>
      <c r="I9" s="2">
        <f t="shared" si="0"/>
        <v>0</v>
      </c>
      <c r="J9" s="2"/>
      <c r="K9" s="2"/>
      <c r="L9" s="4"/>
      <c r="M9" s="4"/>
      <c r="N9" s="4">
        <f t="shared" si="1"/>
        <v>0</v>
      </c>
      <c r="O9" s="2"/>
      <c r="P9" s="2"/>
    </row>
    <row r="11" spans="1:17" x14ac:dyDescent="0.3">
      <c r="M11" s="28" t="s">
        <v>80</v>
      </c>
      <c r="N11" s="28"/>
      <c r="O11" s="28"/>
      <c r="P11" s="28"/>
    </row>
  </sheetData>
  <mergeCells count="24">
    <mergeCell ref="M11:P11"/>
    <mergeCell ref="O3:O4"/>
    <mergeCell ref="P3:P4"/>
    <mergeCell ref="B9:C9"/>
    <mergeCell ref="E9:F9"/>
    <mergeCell ref="D3:D4"/>
    <mergeCell ref="E3:F4"/>
    <mergeCell ref="B8:C8"/>
    <mergeCell ref="E8:F8"/>
    <mergeCell ref="B7:C7"/>
    <mergeCell ref="E7:F7"/>
    <mergeCell ref="A5:P5"/>
    <mergeCell ref="B6:C6"/>
    <mergeCell ref="E6:F6"/>
    <mergeCell ref="A1:Q1"/>
    <mergeCell ref="B2:D2"/>
    <mergeCell ref="M2:O2"/>
    <mergeCell ref="A3:A4"/>
    <mergeCell ref="B3:C4"/>
    <mergeCell ref="G3:G4"/>
    <mergeCell ref="N3:N4"/>
    <mergeCell ref="J3:K3"/>
    <mergeCell ref="L3:M3"/>
    <mergeCell ref="H3:I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4"/>
  <sheetViews>
    <sheetView tabSelected="1" workbookViewId="0">
      <selection activeCell="I16" sqref="I16"/>
    </sheetView>
  </sheetViews>
  <sheetFormatPr defaultRowHeight="14.4" x14ac:dyDescent="0.3"/>
  <cols>
    <col min="1" max="1" width="5.33203125" customWidth="1"/>
    <col min="2" max="2" width="10.5546875" customWidth="1"/>
    <col min="3" max="3" width="9.6640625" customWidth="1"/>
    <col min="5" max="5" width="7" customWidth="1"/>
    <col min="10" max="10" width="7.6640625" customWidth="1"/>
    <col min="11" max="11" width="7.5546875" customWidth="1"/>
    <col min="13" max="13" width="7.109375" customWidth="1"/>
  </cols>
  <sheetData>
    <row r="1" spans="1:16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3">
      <c r="B2" s="29" t="s">
        <v>54</v>
      </c>
      <c r="C2" s="29"/>
      <c r="K2" s="29" t="s">
        <v>1</v>
      </c>
      <c r="L2" s="29"/>
      <c r="M2" s="29"/>
      <c r="N2" s="29"/>
    </row>
    <row r="3" spans="1:16" x14ac:dyDescent="0.3">
      <c r="A3" s="24" t="s">
        <v>11</v>
      </c>
      <c r="B3" s="22" t="s">
        <v>2</v>
      </c>
      <c r="C3" s="24" t="s">
        <v>3</v>
      </c>
      <c r="D3" s="57" t="s">
        <v>4</v>
      </c>
      <c r="E3" s="25" t="s">
        <v>32</v>
      </c>
      <c r="F3" s="26" t="s">
        <v>5</v>
      </c>
      <c r="G3" s="27"/>
      <c r="H3" s="26" t="s">
        <v>6</v>
      </c>
      <c r="I3" s="26"/>
      <c r="J3" s="31" t="s">
        <v>7</v>
      </c>
      <c r="K3" s="31"/>
      <c r="L3" s="32" t="s">
        <v>8</v>
      </c>
      <c r="M3" s="7" t="s">
        <v>69</v>
      </c>
      <c r="N3" s="33" t="s">
        <v>51</v>
      </c>
      <c r="O3" s="33" t="s">
        <v>9</v>
      </c>
    </row>
    <row r="4" spans="1:16" x14ac:dyDescent="0.3">
      <c r="A4" s="23"/>
      <c r="B4" s="23"/>
      <c r="C4" s="23"/>
      <c r="D4" s="25"/>
      <c r="E4" s="23"/>
      <c r="F4" s="1" t="s">
        <v>31</v>
      </c>
      <c r="G4" s="1" t="s">
        <v>12</v>
      </c>
      <c r="H4" s="1" t="s">
        <v>31</v>
      </c>
      <c r="I4" s="1" t="s">
        <v>12</v>
      </c>
      <c r="J4" s="1" t="s">
        <v>31</v>
      </c>
      <c r="K4" s="1" t="s">
        <v>12</v>
      </c>
      <c r="L4" s="23"/>
      <c r="M4" s="18"/>
      <c r="N4" s="34"/>
      <c r="O4" s="34"/>
    </row>
    <row r="5" spans="1:16" x14ac:dyDescent="0.3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6" x14ac:dyDescent="0.3">
      <c r="A6" s="2"/>
      <c r="B6" s="6" t="s">
        <v>15</v>
      </c>
      <c r="C6" s="2" t="s">
        <v>35</v>
      </c>
      <c r="D6" s="6" t="s">
        <v>36</v>
      </c>
      <c r="E6" s="2">
        <v>1963</v>
      </c>
      <c r="F6" s="2">
        <v>37</v>
      </c>
      <c r="G6" s="2">
        <f>F6+F6</f>
        <v>74</v>
      </c>
      <c r="H6" s="2">
        <v>20</v>
      </c>
      <c r="I6" s="2">
        <v>50</v>
      </c>
      <c r="J6" s="4"/>
      <c r="K6" s="4"/>
      <c r="L6" s="4">
        <f>+K6+I6+G6</f>
        <v>124</v>
      </c>
      <c r="M6" s="4" t="s">
        <v>87</v>
      </c>
      <c r="N6" s="4">
        <f>L6*M6</f>
        <v>138.88000000000002</v>
      </c>
      <c r="O6" s="2"/>
    </row>
    <row r="7" spans="1:16" x14ac:dyDescent="0.3">
      <c r="A7" s="2"/>
      <c r="B7" s="6" t="s">
        <v>37</v>
      </c>
      <c r="C7" s="2" t="s">
        <v>64</v>
      </c>
      <c r="D7" s="6" t="s">
        <v>65</v>
      </c>
      <c r="E7" s="2">
        <v>1974</v>
      </c>
      <c r="F7" s="2">
        <v>37</v>
      </c>
      <c r="G7" s="2">
        <f>F7+F7</f>
        <v>74</v>
      </c>
      <c r="H7" s="2">
        <v>15</v>
      </c>
      <c r="I7" s="2">
        <v>40</v>
      </c>
      <c r="J7" s="4"/>
      <c r="K7" s="4"/>
      <c r="L7" s="4">
        <f>+K7+I7+G7</f>
        <v>114</v>
      </c>
      <c r="M7" s="4" t="s">
        <v>88</v>
      </c>
      <c r="N7" s="4">
        <f>L7*M7</f>
        <v>115.14</v>
      </c>
      <c r="O7" s="2"/>
    </row>
    <row r="8" spans="1:16" x14ac:dyDescent="0.3">
      <c r="A8" s="2"/>
      <c r="B8" s="6" t="s">
        <v>66</v>
      </c>
      <c r="C8" s="2" t="s">
        <v>67</v>
      </c>
      <c r="D8" s="12" t="s">
        <v>68</v>
      </c>
      <c r="E8" s="2">
        <v>1966</v>
      </c>
      <c r="F8" s="2">
        <v>36</v>
      </c>
      <c r="G8" s="2">
        <v>72</v>
      </c>
      <c r="H8" s="2">
        <v>8</v>
      </c>
      <c r="I8" s="2">
        <v>22</v>
      </c>
      <c r="J8" s="4"/>
      <c r="K8" s="4"/>
      <c r="L8" s="4">
        <f>+K8+I8+G8</f>
        <v>94</v>
      </c>
      <c r="M8" s="4" t="s">
        <v>90</v>
      </c>
      <c r="N8" s="4">
        <f>L8*M8</f>
        <v>102.46000000000001</v>
      </c>
      <c r="O8" s="2"/>
    </row>
    <row r="9" spans="1:16" x14ac:dyDescent="0.3">
      <c r="A9" s="2"/>
      <c r="B9" s="6" t="s">
        <v>38</v>
      </c>
      <c r="C9" s="2" t="s">
        <v>39</v>
      </c>
      <c r="D9" s="8" t="s">
        <v>65</v>
      </c>
      <c r="E9" s="2">
        <v>1958</v>
      </c>
      <c r="F9" s="2">
        <v>15</v>
      </c>
      <c r="G9" s="2">
        <f>F9+F9</f>
        <v>30</v>
      </c>
      <c r="H9" s="2">
        <v>12</v>
      </c>
      <c r="I9" s="2">
        <v>34</v>
      </c>
      <c r="J9" s="4"/>
      <c r="K9" s="4"/>
      <c r="L9" s="4">
        <f>+K9+I9+G9</f>
        <v>64</v>
      </c>
      <c r="M9" s="4" t="s">
        <v>89</v>
      </c>
      <c r="N9" s="4">
        <f>L9*M9</f>
        <v>74.88</v>
      </c>
      <c r="O9" s="2"/>
    </row>
    <row r="10" spans="1:16" x14ac:dyDescent="0.3">
      <c r="A10" s="2"/>
      <c r="B10" s="6"/>
      <c r="C10" s="2"/>
      <c r="D10" s="6"/>
      <c r="E10" s="2"/>
      <c r="F10" s="2"/>
      <c r="G10" s="2"/>
      <c r="H10" s="2"/>
      <c r="I10" s="2"/>
      <c r="J10" s="2"/>
      <c r="K10" s="2"/>
      <c r="L10" s="4">
        <f t="shared" ref="L7:L12" si="0">+K10+I10+G10</f>
        <v>0</v>
      </c>
      <c r="M10" s="4"/>
      <c r="N10" s="2"/>
      <c r="O10" s="2"/>
    </row>
    <row r="11" spans="1:16" x14ac:dyDescent="0.3">
      <c r="A11" s="2"/>
      <c r="B11" s="6"/>
      <c r="C11" s="2"/>
      <c r="D11" s="6"/>
      <c r="E11" s="2"/>
      <c r="F11" s="2"/>
      <c r="G11" s="2"/>
      <c r="H11" s="2"/>
      <c r="I11" s="2"/>
      <c r="J11" s="2"/>
      <c r="K11" s="2"/>
      <c r="L11" s="4">
        <f t="shared" si="0"/>
        <v>0</v>
      </c>
      <c r="M11" s="4"/>
      <c r="N11" s="2"/>
      <c r="O11" s="2"/>
    </row>
    <row r="12" spans="1:16" x14ac:dyDescent="0.3">
      <c r="A12" s="2"/>
      <c r="B12" s="6"/>
      <c r="C12" s="2"/>
      <c r="D12" s="6"/>
      <c r="E12" s="2"/>
      <c r="F12" s="2"/>
      <c r="G12" s="2"/>
      <c r="H12" s="2"/>
      <c r="I12" s="2"/>
      <c r="J12" s="2"/>
      <c r="K12" s="2"/>
      <c r="L12" s="4">
        <f t="shared" si="0"/>
        <v>0</v>
      </c>
      <c r="M12" s="4"/>
      <c r="N12" s="2"/>
      <c r="O12" s="2"/>
    </row>
    <row r="14" spans="1:16" x14ac:dyDescent="0.3">
      <c r="K14" s="28" t="s">
        <v>80</v>
      </c>
      <c r="L14" s="28"/>
      <c r="M14" s="28"/>
      <c r="N14" s="28"/>
      <c r="O14" s="28"/>
    </row>
  </sheetData>
  <sortState ref="A6:O9">
    <sortCondition descending="1" ref="N6:N9"/>
  </sortState>
  <mergeCells count="16">
    <mergeCell ref="K14:O14"/>
    <mergeCell ref="L3:L4"/>
    <mergeCell ref="E3:E4"/>
    <mergeCell ref="D3:D4"/>
    <mergeCell ref="H3:I3"/>
    <mergeCell ref="J3:K3"/>
    <mergeCell ref="A5:O5"/>
    <mergeCell ref="A1:P1"/>
    <mergeCell ref="B2:C2"/>
    <mergeCell ref="K2:N2"/>
    <mergeCell ref="A3:A4"/>
    <mergeCell ref="B3:B4"/>
    <mergeCell ref="C3:C4"/>
    <mergeCell ref="F3:G3"/>
    <mergeCell ref="N3:N4"/>
    <mergeCell ref="O3:O4"/>
  </mergeCells>
  <phoneticPr fontId="4" type="noConversion"/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22"/>
  <sheetViews>
    <sheetView workbookViewId="0">
      <selection activeCell="K13" sqref="K13:N13"/>
    </sheetView>
  </sheetViews>
  <sheetFormatPr defaultRowHeight="14.4" x14ac:dyDescent="0.3"/>
  <cols>
    <col min="1" max="1" width="5.5546875" customWidth="1"/>
    <col min="3" max="3" width="8.88671875" customWidth="1"/>
    <col min="5" max="5" width="5.88671875" customWidth="1"/>
    <col min="6" max="7" width="8.44140625" customWidth="1"/>
    <col min="8" max="8" width="6.5546875" customWidth="1"/>
    <col min="9" max="9" width="7.88671875" customWidth="1"/>
    <col min="10" max="10" width="11.109375" customWidth="1"/>
    <col min="13" max="13" width="7.109375" customWidth="1"/>
    <col min="14" max="14" width="8.5546875" customWidth="1"/>
  </cols>
  <sheetData>
    <row r="1" spans="1:1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B2" s="29" t="s">
        <v>54</v>
      </c>
      <c r="C2" s="29"/>
      <c r="K2" s="29" t="s">
        <v>1</v>
      </c>
      <c r="L2" s="29"/>
      <c r="M2" s="29"/>
    </row>
    <row r="3" spans="1:15" x14ac:dyDescent="0.3">
      <c r="A3" s="24" t="s">
        <v>11</v>
      </c>
      <c r="B3" s="22" t="s">
        <v>2</v>
      </c>
      <c r="C3" s="24" t="s">
        <v>3</v>
      </c>
      <c r="D3" s="22" t="s">
        <v>4</v>
      </c>
      <c r="E3" s="25" t="s">
        <v>33</v>
      </c>
      <c r="F3" s="26" t="s">
        <v>5</v>
      </c>
      <c r="G3" s="27"/>
      <c r="H3" s="26" t="s">
        <v>6</v>
      </c>
      <c r="I3" s="26"/>
      <c r="J3" s="31" t="s">
        <v>7</v>
      </c>
      <c r="K3" s="31"/>
      <c r="L3" s="32" t="s">
        <v>8</v>
      </c>
      <c r="M3" s="24" t="s">
        <v>9</v>
      </c>
      <c r="N3" s="24" t="s">
        <v>10</v>
      </c>
    </row>
    <row r="4" spans="1:15" x14ac:dyDescent="0.3">
      <c r="A4" s="23"/>
      <c r="B4" s="23"/>
      <c r="C4" s="23"/>
      <c r="D4" s="23"/>
      <c r="E4" s="23"/>
      <c r="F4" s="1" t="s">
        <v>31</v>
      </c>
      <c r="G4" s="1" t="s">
        <v>12</v>
      </c>
      <c r="H4" s="1" t="s">
        <v>31</v>
      </c>
      <c r="I4" s="1" t="s">
        <v>12</v>
      </c>
      <c r="J4" s="1" t="s">
        <v>31</v>
      </c>
      <c r="K4" s="1" t="s">
        <v>12</v>
      </c>
      <c r="L4" s="23"/>
      <c r="M4" s="23"/>
      <c r="N4" s="23"/>
    </row>
    <row r="5" spans="1:15" ht="24.75" customHeight="1" x14ac:dyDescent="0.3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x14ac:dyDescent="0.3">
      <c r="A6" s="2"/>
      <c r="B6" s="6" t="s">
        <v>19</v>
      </c>
      <c r="C6" s="2" t="s">
        <v>21</v>
      </c>
      <c r="D6" s="6" t="s">
        <v>22</v>
      </c>
      <c r="E6" s="2">
        <v>1983</v>
      </c>
      <c r="F6" s="2">
        <v>42</v>
      </c>
      <c r="G6" s="14">
        <f>F6+F6</f>
        <v>84</v>
      </c>
      <c r="H6" s="2">
        <v>21</v>
      </c>
      <c r="I6" s="2">
        <v>52</v>
      </c>
      <c r="J6" s="2"/>
      <c r="K6" s="2"/>
      <c r="L6" s="14">
        <f>K6+I6+G6</f>
        <v>136</v>
      </c>
      <c r="M6" s="2"/>
      <c r="N6" s="2"/>
    </row>
    <row r="7" spans="1:15" x14ac:dyDescent="0.3">
      <c r="A7" s="2"/>
      <c r="B7" s="6"/>
      <c r="C7" s="2"/>
      <c r="D7" s="6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x14ac:dyDescent="0.3">
      <c r="A8" s="2"/>
      <c r="B8" s="6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3">
      <c r="A9" s="2"/>
      <c r="B9" s="6"/>
      <c r="C9" s="2"/>
      <c r="D9" s="6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x14ac:dyDescent="0.3">
      <c r="A10" s="2"/>
      <c r="B10" s="6"/>
      <c r="C10" s="2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3">
      <c r="A11" s="2"/>
      <c r="B11" s="6"/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x14ac:dyDescent="0.3">
      <c r="B12" s="9"/>
      <c r="D12" s="9"/>
    </row>
    <row r="13" spans="1:15" x14ac:dyDescent="0.3">
      <c r="B13" s="9"/>
      <c r="D13" s="9"/>
      <c r="K13" s="28" t="s">
        <v>80</v>
      </c>
      <c r="L13" s="28"/>
      <c r="M13" s="28"/>
      <c r="N13" s="28"/>
    </row>
    <row r="14" spans="1:15" x14ac:dyDescent="0.3">
      <c r="B14" s="9"/>
      <c r="D14" s="9"/>
    </row>
    <row r="15" spans="1:15" x14ac:dyDescent="0.3">
      <c r="B15" s="9"/>
      <c r="D15" s="9"/>
    </row>
    <row r="16" spans="1:15" x14ac:dyDescent="0.3">
      <c r="B16" s="9"/>
      <c r="D16" s="9"/>
    </row>
    <row r="17" spans="2:4" x14ac:dyDescent="0.3">
      <c r="B17" s="9"/>
      <c r="D17" s="9"/>
    </row>
    <row r="18" spans="2:4" x14ac:dyDescent="0.3">
      <c r="B18" s="9"/>
      <c r="D18" s="9"/>
    </row>
    <row r="19" spans="2:4" x14ac:dyDescent="0.3">
      <c r="B19" s="9"/>
      <c r="D19" s="9"/>
    </row>
    <row r="20" spans="2:4" x14ac:dyDescent="0.3">
      <c r="B20" s="9"/>
      <c r="D20" s="9"/>
    </row>
    <row r="21" spans="2:4" x14ac:dyDescent="0.3">
      <c r="B21" s="9"/>
      <c r="D21" s="9"/>
    </row>
    <row r="22" spans="2:4" x14ac:dyDescent="0.3">
      <c r="B22" s="9"/>
      <c r="D22" s="9"/>
    </row>
  </sheetData>
  <mergeCells count="16">
    <mergeCell ref="A5:N5"/>
    <mergeCell ref="E3:E4"/>
    <mergeCell ref="L3:L4"/>
    <mergeCell ref="C3:C4"/>
    <mergeCell ref="K13:N13"/>
    <mergeCell ref="A1:O1"/>
    <mergeCell ref="B2:C2"/>
    <mergeCell ref="K2:M2"/>
    <mergeCell ref="H3:I3"/>
    <mergeCell ref="J3:K3"/>
    <mergeCell ref="D3:D4"/>
    <mergeCell ref="F3:G3"/>
    <mergeCell ref="A3:A4"/>
    <mergeCell ref="B3:B4"/>
    <mergeCell ref="N3:N4"/>
    <mergeCell ref="M3:M4"/>
  </mergeCells>
  <phoneticPr fontId="4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J19" sqref="J19"/>
    </sheetView>
  </sheetViews>
  <sheetFormatPr defaultRowHeight="14.4" x14ac:dyDescent="0.3"/>
  <sheetData>
    <row r="1" spans="1:1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B2" s="29" t="s">
        <v>54</v>
      </c>
      <c r="C2" s="29"/>
      <c r="K2" s="29" t="s">
        <v>1</v>
      </c>
      <c r="L2" s="29"/>
      <c r="M2" s="29"/>
    </row>
    <row r="3" spans="1:15" x14ac:dyDescent="0.3">
      <c r="A3" s="24" t="s">
        <v>11</v>
      </c>
      <c r="B3" s="22" t="s">
        <v>2</v>
      </c>
      <c r="C3" s="24" t="s">
        <v>3</v>
      </c>
      <c r="D3" s="22" t="s">
        <v>4</v>
      </c>
      <c r="E3" s="25" t="s">
        <v>33</v>
      </c>
      <c r="F3" s="26" t="s">
        <v>5</v>
      </c>
      <c r="G3" s="27"/>
      <c r="H3" s="26" t="s">
        <v>6</v>
      </c>
      <c r="I3" s="26"/>
      <c r="J3" s="31" t="s">
        <v>7</v>
      </c>
      <c r="K3" s="31"/>
      <c r="L3" s="32" t="s">
        <v>8</v>
      </c>
      <c r="M3" s="24" t="s">
        <v>9</v>
      </c>
      <c r="N3" s="24" t="s">
        <v>10</v>
      </c>
    </row>
    <row r="4" spans="1:15" x14ac:dyDescent="0.3">
      <c r="A4" s="23"/>
      <c r="B4" s="23"/>
      <c r="C4" s="23"/>
      <c r="D4" s="23"/>
      <c r="E4" s="23"/>
      <c r="F4" s="10" t="s">
        <v>31</v>
      </c>
      <c r="G4" s="10" t="s">
        <v>12</v>
      </c>
      <c r="H4" s="10" t="s">
        <v>31</v>
      </c>
      <c r="I4" s="10" t="s">
        <v>12</v>
      </c>
      <c r="J4" s="10" t="s">
        <v>31</v>
      </c>
      <c r="K4" s="10" t="s">
        <v>12</v>
      </c>
      <c r="L4" s="23"/>
      <c r="M4" s="23"/>
      <c r="N4" s="23"/>
    </row>
    <row r="5" spans="1:15" x14ac:dyDescent="0.3">
      <c r="A5" s="30" t="s">
        <v>81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x14ac:dyDescent="0.3">
      <c r="A6" s="2"/>
      <c r="B6" s="6"/>
      <c r="C6" s="2"/>
      <c r="D6" s="6"/>
      <c r="E6" s="2"/>
      <c r="F6" s="2"/>
      <c r="G6" s="14">
        <f>F6+F6</f>
        <v>0</v>
      </c>
      <c r="H6" s="2"/>
      <c r="I6" s="2"/>
      <c r="J6" s="2"/>
      <c r="K6" s="2"/>
      <c r="L6" s="14">
        <f>K6+I6+G6</f>
        <v>0</v>
      </c>
      <c r="M6" s="2"/>
      <c r="N6" s="2"/>
    </row>
    <row r="7" spans="1:15" x14ac:dyDescent="0.3">
      <c r="A7" s="2"/>
      <c r="B7" s="6"/>
      <c r="C7" s="2"/>
      <c r="D7" s="6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x14ac:dyDescent="0.3">
      <c r="A8" s="2"/>
      <c r="B8" s="6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3">
      <c r="A9" s="2"/>
      <c r="B9" s="6"/>
      <c r="C9" s="2"/>
      <c r="D9" s="6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x14ac:dyDescent="0.3">
      <c r="A10" s="2"/>
      <c r="B10" s="6"/>
      <c r="C10" s="2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3">
      <c r="A11" s="2"/>
      <c r="B11" s="6"/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</row>
    <row r="13" spans="1:15" x14ac:dyDescent="0.3">
      <c r="I13" s="28" t="s">
        <v>83</v>
      </c>
      <c r="J13" s="28"/>
      <c r="K13" s="28"/>
      <c r="L13" s="28"/>
      <c r="M13" s="28"/>
    </row>
  </sheetData>
  <mergeCells count="16">
    <mergeCell ref="I13:M13"/>
    <mergeCell ref="A1:O1"/>
    <mergeCell ref="B2:C2"/>
    <mergeCell ref="K2:M2"/>
    <mergeCell ref="A3:A4"/>
    <mergeCell ref="B3:B4"/>
    <mergeCell ref="C3:C4"/>
    <mergeCell ref="D3:D4"/>
    <mergeCell ref="E3:E4"/>
    <mergeCell ref="F3:G3"/>
    <mergeCell ref="H3:I3"/>
    <mergeCell ref="J3:K3"/>
    <mergeCell ref="L3:L4"/>
    <mergeCell ref="M3:M4"/>
    <mergeCell ref="N3:N4"/>
    <mergeCell ref="A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O20"/>
  <sheetViews>
    <sheetView workbookViewId="0">
      <selection activeCell="I20" sqref="I20"/>
    </sheetView>
  </sheetViews>
  <sheetFormatPr defaultRowHeight="14.4" x14ac:dyDescent="0.3"/>
  <cols>
    <col min="1" max="1" width="7.109375" customWidth="1"/>
    <col min="2" max="2" width="11.109375" customWidth="1"/>
    <col min="4" max="4" width="14.6640625" customWidth="1"/>
    <col min="5" max="5" width="6.33203125" customWidth="1"/>
    <col min="12" max="12" width="8.109375" customWidth="1"/>
    <col min="13" max="13" width="7.44140625" customWidth="1"/>
  </cols>
  <sheetData>
    <row r="1" spans="1:1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B2" s="29" t="s">
        <v>54</v>
      </c>
      <c r="C2" s="29"/>
      <c r="K2" s="29" t="s">
        <v>1</v>
      </c>
      <c r="L2" s="29"/>
      <c r="M2" s="29"/>
    </row>
    <row r="3" spans="1:15" ht="15" customHeight="1" x14ac:dyDescent="0.3">
      <c r="A3" s="35" t="s">
        <v>11</v>
      </c>
      <c r="B3" s="46" t="s">
        <v>2</v>
      </c>
      <c r="C3" s="35" t="s">
        <v>3</v>
      </c>
      <c r="D3" s="46" t="s">
        <v>4</v>
      </c>
      <c r="E3" s="47" t="s">
        <v>33</v>
      </c>
      <c r="F3" s="41" t="s">
        <v>5</v>
      </c>
      <c r="G3" s="42"/>
      <c r="H3" s="41" t="s">
        <v>6</v>
      </c>
      <c r="I3" s="41"/>
      <c r="J3" s="39" t="s">
        <v>7</v>
      </c>
      <c r="K3" s="39"/>
      <c r="L3" s="40" t="s">
        <v>8</v>
      </c>
      <c r="M3" s="35" t="s">
        <v>9</v>
      </c>
      <c r="N3" s="35" t="s">
        <v>10</v>
      </c>
    </row>
    <row r="4" spans="1:15" x14ac:dyDescent="0.3">
      <c r="A4" s="36"/>
      <c r="B4" s="36"/>
      <c r="C4" s="36"/>
      <c r="D4" s="36"/>
      <c r="E4" s="36"/>
      <c r="F4" s="5" t="s">
        <v>31</v>
      </c>
      <c r="G4" s="5" t="s">
        <v>12</v>
      </c>
      <c r="H4" s="5" t="s">
        <v>31</v>
      </c>
      <c r="I4" s="5" t="s">
        <v>12</v>
      </c>
      <c r="J4" s="5" t="s">
        <v>31</v>
      </c>
      <c r="K4" s="5" t="s">
        <v>12</v>
      </c>
      <c r="L4" s="36"/>
      <c r="M4" s="36"/>
      <c r="N4" s="36"/>
    </row>
    <row r="5" spans="1:15" x14ac:dyDescent="0.3">
      <c r="A5" s="48" t="s">
        <v>85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x14ac:dyDescent="0.3">
      <c r="A6" s="14"/>
      <c r="B6" s="17" t="s">
        <v>70</v>
      </c>
      <c r="C6" s="14" t="s">
        <v>71</v>
      </c>
      <c r="D6" s="17" t="s">
        <v>73</v>
      </c>
      <c r="E6" s="14" t="s">
        <v>72</v>
      </c>
      <c r="F6" s="14" t="s">
        <v>48</v>
      </c>
      <c r="G6" s="14">
        <f>F6+F6</f>
        <v>66</v>
      </c>
      <c r="H6" s="14">
        <v>17</v>
      </c>
      <c r="I6" s="14">
        <v>54</v>
      </c>
      <c r="J6" s="14"/>
      <c r="K6" s="14"/>
      <c r="L6" s="14">
        <f>K6+I6+G6</f>
        <v>120</v>
      </c>
      <c r="M6" s="14"/>
      <c r="N6" s="4"/>
    </row>
    <row r="7" spans="1:15" x14ac:dyDescent="0.3">
      <c r="A7" s="14"/>
      <c r="B7" s="17" t="s">
        <v>44</v>
      </c>
      <c r="C7" s="14" t="s">
        <v>14</v>
      </c>
      <c r="D7" s="17" t="s">
        <v>74</v>
      </c>
      <c r="E7" s="14">
        <v>2000</v>
      </c>
      <c r="F7" s="14">
        <v>30</v>
      </c>
      <c r="G7" s="14">
        <f t="shared" ref="G7:G14" si="0">F7+F7</f>
        <v>60</v>
      </c>
      <c r="H7" s="14">
        <v>14</v>
      </c>
      <c r="I7" s="14">
        <v>48</v>
      </c>
      <c r="J7" s="14"/>
      <c r="K7" s="14"/>
      <c r="L7" s="14">
        <f t="shared" ref="L7:L14" si="1">K7+I7+G7</f>
        <v>108</v>
      </c>
      <c r="M7" s="14"/>
      <c r="N7" s="4"/>
    </row>
    <row r="8" spans="1:15" x14ac:dyDescent="0.3">
      <c r="A8" s="14"/>
      <c r="B8" s="17"/>
      <c r="C8" s="14"/>
      <c r="D8" s="17"/>
      <c r="E8" s="14"/>
      <c r="F8" s="14"/>
      <c r="G8" s="14">
        <f t="shared" si="0"/>
        <v>0</v>
      </c>
      <c r="H8" s="14"/>
      <c r="I8" s="14"/>
      <c r="J8" s="14"/>
      <c r="K8" s="14"/>
      <c r="L8" s="14">
        <f t="shared" si="1"/>
        <v>0</v>
      </c>
      <c r="M8" s="14"/>
      <c r="N8" s="4"/>
    </row>
    <row r="9" spans="1:15" x14ac:dyDescent="0.3">
      <c r="A9" s="14"/>
      <c r="B9" s="17"/>
      <c r="C9" s="14"/>
      <c r="D9" s="17"/>
      <c r="E9" s="14"/>
      <c r="F9" s="14"/>
      <c r="G9" s="14">
        <f t="shared" si="0"/>
        <v>0</v>
      </c>
      <c r="H9" s="14"/>
      <c r="I9" s="14"/>
      <c r="J9" s="14"/>
      <c r="K9" s="14"/>
      <c r="L9" s="14">
        <f t="shared" si="1"/>
        <v>0</v>
      </c>
      <c r="M9" s="14"/>
      <c r="N9" s="4"/>
    </row>
    <row r="10" spans="1:15" x14ac:dyDescent="0.3">
      <c r="A10" s="14"/>
      <c r="B10" s="17"/>
      <c r="C10" s="14"/>
      <c r="D10" s="17"/>
      <c r="E10" s="14"/>
      <c r="F10" s="14"/>
      <c r="G10" s="14">
        <f t="shared" si="0"/>
        <v>0</v>
      </c>
      <c r="H10" s="14"/>
      <c r="I10" s="14"/>
      <c r="J10" s="14"/>
      <c r="K10" s="14"/>
      <c r="L10" s="14">
        <f t="shared" si="1"/>
        <v>0</v>
      </c>
      <c r="M10" s="14"/>
      <c r="N10" s="4"/>
    </row>
    <row r="11" spans="1:15" x14ac:dyDescent="0.3">
      <c r="A11" s="14"/>
      <c r="B11" s="17"/>
      <c r="C11" s="14"/>
      <c r="D11" s="17"/>
      <c r="E11" s="14"/>
      <c r="F11" s="14"/>
      <c r="G11" s="14">
        <f t="shared" si="0"/>
        <v>0</v>
      </c>
      <c r="H11" s="14"/>
      <c r="I11" s="14"/>
      <c r="J11" s="14"/>
      <c r="K11" s="14"/>
      <c r="L11" s="14">
        <f t="shared" si="1"/>
        <v>0</v>
      </c>
      <c r="M11" s="14"/>
      <c r="N11" s="4"/>
    </row>
    <row r="12" spans="1:15" x14ac:dyDescent="0.3">
      <c r="A12" s="14"/>
      <c r="B12" s="17"/>
      <c r="C12" s="14"/>
      <c r="D12" s="17"/>
      <c r="E12" s="14"/>
      <c r="F12" s="14"/>
      <c r="G12" s="14">
        <f t="shared" si="0"/>
        <v>0</v>
      </c>
      <c r="H12" s="14"/>
      <c r="I12" s="14"/>
      <c r="J12" s="14"/>
      <c r="K12" s="14"/>
      <c r="L12" s="14">
        <f t="shared" si="1"/>
        <v>0</v>
      </c>
      <c r="M12" s="14"/>
      <c r="N12" s="4"/>
    </row>
    <row r="13" spans="1:15" x14ac:dyDescent="0.3">
      <c r="A13" s="14"/>
      <c r="B13" s="17"/>
      <c r="C13" s="14"/>
      <c r="D13" s="17"/>
      <c r="E13" s="14"/>
      <c r="F13" s="14"/>
      <c r="G13" s="14">
        <f t="shared" si="0"/>
        <v>0</v>
      </c>
      <c r="H13" s="14"/>
      <c r="I13" s="14"/>
      <c r="J13" s="14"/>
      <c r="K13" s="14"/>
      <c r="L13" s="14">
        <f t="shared" si="1"/>
        <v>0</v>
      </c>
      <c r="M13" s="14"/>
      <c r="N13" s="4"/>
    </row>
    <row r="14" spans="1:15" x14ac:dyDescent="0.3">
      <c r="A14" s="14"/>
      <c r="B14" s="17"/>
      <c r="C14" s="14"/>
      <c r="D14" s="17"/>
      <c r="E14" s="14"/>
      <c r="F14" s="14"/>
      <c r="G14" s="14">
        <f t="shared" si="0"/>
        <v>0</v>
      </c>
      <c r="H14" s="14"/>
      <c r="I14" s="14"/>
      <c r="J14" s="14"/>
      <c r="K14" s="14"/>
      <c r="L14" s="14">
        <f t="shared" si="1"/>
        <v>0</v>
      </c>
      <c r="M14" s="14"/>
      <c r="N14" s="4"/>
    </row>
    <row r="16" spans="1:15" x14ac:dyDescent="0.3">
      <c r="K16" s="28" t="s">
        <v>80</v>
      </c>
      <c r="L16" s="28"/>
      <c r="M16" s="28"/>
      <c r="N16" s="28"/>
    </row>
    <row r="20" spans="5:5" x14ac:dyDescent="0.3">
      <c r="E20" s="20"/>
    </row>
  </sheetData>
  <mergeCells count="16">
    <mergeCell ref="A5:N5"/>
    <mergeCell ref="K16:N16"/>
    <mergeCell ref="A1:O1"/>
    <mergeCell ref="B2:C2"/>
    <mergeCell ref="K2:M2"/>
    <mergeCell ref="A3:A4"/>
    <mergeCell ref="B3:B4"/>
    <mergeCell ref="N3:N4"/>
    <mergeCell ref="L3:L4"/>
    <mergeCell ref="M3:M4"/>
    <mergeCell ref="F3:G3"/>
    <mergeCell ref="H3:I3"/>
    <mergeCell ref="J3:K3"/>
    <mergeCell ref="E3:E4"/>
    <mergeCell ref="C3:C4"/>
    <mergeCell ref="D3:D4"/>
  </mergeCells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12"/>
  <sheetViews>
    <sheetView workbookViewId="0">
      <selection activeCell="K18" sqref="K18"/>
    </sheetView>
  </sheetViews>
  <sheetFormatPr defaultRowHeight="14.4" x14ac:dyDescent="0.3"/>
  <cols>
    <col min="1" max="1" width="5.88671875" bestFit="1" customWidth="1"/>
    <col min="2" max="2" width="10.33203125" customWidth="1"/>
    <col min="3" max="3" width="8.6640625" bestFit="1" customWidth="1"/>
    <col min="4" max="4" width="11.6640625" customWidth="1"/>
    <col min="5" max="5" width="6.88671875" customWidth="1"/>
    <col min="6" max="6" width="8.109375" customWidth="1"/>
  </cols>
  <sheetData>
    <row r="1" spans="1:1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3">
      <c r="B2" s="29" t="s">
        <v>54</v>
      </c>
      <c r="C2" s="29"/>
      <c r="K2" s="29" t="s">
        <v>1</v>
      </c>
      <c r="L2" s="29"/>
      <c r="M2" s="29"/>
    </row>
    <row r="3" spans="1:15" ht="15" customHeight="1" x14ac:dyDescent="0.3">
      <c r="A3" s="24" t="s">
        <v>11</v>
      </c>
      <c r="B3" s="22" t="s">
        <v>2</v>
      </c>
      <c r="C3" s="24" t="s">
        <v>3</v>
      </c>
      <c r="D3" s="22" t="s">
        <v>4</v>
      </c>
      <c r="E3" s="50" t="s">
        <v>32</v>
      </c>
      <c r="F3" s="26" t="s">
        <v>5</v>
      </c>
      <c r="G3" s="27"/>
      <c r="H3" s="26" t="s">
        <v>6</v>
      </c>
      <c r="I3" s="26"/>
      <c r="J3" s="31" t="s">
        <v>7</v>
      </c>
      <c r="K3" s="31"/>
      <c r="L3" s="32" t="s">
        <v>8</v>
      </c>
      <c r="M3" s="24" t="s">
        <v>9</v>
      </c>
      <c r="N3" s="24" t="s">
        <v>10</v>
      </c>
    </row>
    <row r="4" spans="1:15" x14ac:dyDescent="0.3">
      <c r="A4" s="23"/>
      <c r="B4" s="23"/>
      <c r="C4" s="23"/>
      <c r="D4" s="23"/>
      <c r="E4" s="51"/>
      <c r="F4" s="1" t="s">
        <v>31</v>
      </c>
      <c r="G4" s="1" t="s">
        <v>12</v>
      </c>
      <c r="H4" s="1" t="s">
        <v>31</v>
      </c>
      <c r="I4" s="1" t="s">
        <v>12</v>
      </c>
      <c r="J4" s="1" t="s">
        <v>31</v>
      </c>
      <c r="K4" s="1" t="s">
        <v>12</v>
      </c>
      <c r="L4" s="23"/>
      <c r="M4" s="23"/>
      <c r="N4" s="23"/>
    </row>
    <row r="5" spans="1:15" x14ac:dyDescent="0.3">
      <c r="A5" s="30" t="s">
        <v>86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5" x14ac:dyDescent="0.3">
      <c r="A6" s="14"/>
      <c r="B6" s="19" t="s">
        <v>78</v>
      </c>
      <c r="C6" s="14" t="s">
        <v>17</v>
      </c>
      <c r="D6" s="19" t="s">
        <v>75</v>
      </c>
      <c r="E6" s="14">
        <v>1998</v>
      </c>
      <c r="F6" s="15">
        <v>38</v>
      </c>
      <c r="G6" s="15">
        <f>F6+F6</f>
        <v>76</v>
      </c>
      <c r="H6" s="15">
        <v>27</v>
      </c>
      <c r="I6" s="15">
        <v>64</v>
      </c>
      <c r="J6" s="14"/>
      <c r="K6" s="14"/>
      <c r="L6" s="14">
        <f>K6+I6+G6</f>
        <v>140</v>
      </c>
      <c r="M6" s="14"/>
      <c r="N6" s="14"/>
    </row>
    <row r="7" spans="1:15" x14ac:dyDescent="0.3">
      <c r="A7" s="14"/>
      <c r="B7" s="19" t="s">
        <v>40</v>
      </c>
      <c r="C7" s="14" t="s">
        <v>18</v>
      </c>
      <c r="D7" s="19" t="s">
        <v>79</v>
      </c>
      <c r="E7" s="14">
        <v>1999</v>
      </c>
      <c r="F7" s="15">
        <v>32</v>
      </c>
      <c r="G7" s="15">
        <f>F7+F7</f>
        <v>64</v>
      </c>
      <c r="H7" s="15">
        <v>18</v>
      </c>
      <c r="I7" s="15">
        <v>46</v>
      </c>
      <c r="J7" s="14"/>
      <c r="K7" s="14"/>
      <c r="L7" s="14">
        <f>K7+I7+G7</f>
        <v>110</v>
      </c>
      <c r="M7" s="14"/>
      <c r="N7" s="14"/>
    </row>
    <row r="8" spans="1:15" x14ac:dyDescent="0.3">
      <c r="A8" s="14"/>
      <c r="B8" s="19" t="s">
        <v>76</v>
      </c>
      <c r="C8" s="14" t="s">
        <v>14</v>
      </c>
      <c r="D8" s="19" t="s">
        <v>75</v>
      </c>
      <c r="E8" s="14">
        <v>1999</v>
      </c>
      <c r="F8" s="15">
        <v>15</v>
      </c>
      <c r="G8" s="15">
        <f>F8+F8</f>
        <v>30</v>
      </c>
      <c r="H8" s="15">
        <v>23</v>
      </c>
      <c r="I8" s="15">
        <v>66</v>
      </c>
      <c r="J8" s="14"/>
      <c r="K8" s="14"/>
      <c r="L8" s="14">
        <f>K8+I8+G8</f>
        <v>96</v>
      </c>
      <c r="M8" s="14"/>
      <c r="N8" s="14"/>
    </row>
    <row r="9" spans="1:15" x14ac:dyDescent="0.3">
      <c r="A9" s="14"/>
      <c r="B9" s="19" t="s">
        <v>77</v>
      </c>
      <c r="C9" s="14" t="s">
        <v>16</v>
      </c>
      <c r="D9" s="19" t="s">
        <v>75</v>
      </c>
      <c r="E9" s="14">
        <v>1998</v>
      </c>
      <c r="F9" s="15">
        <v>14</v>
      </c>
      <c r="G9" s="15">
        <f>F9+F9</f>
        <v>28</v>
      </c>
      <c r="H9" s="15">
        <v>24</v>
      </c>
      <c r="I9" s="15">
        <v>58</v>
      </c>
      <c r="J9" s="14"/>
      <c r="K9" s="14"/>
      <c r="L9" s="14">
        <f>K9+I9+G9</f>
        <v>86</v>
      </c>
      <c r="M9" s="14"/>
      <c r="N9" s="14"/>
    </row>
    <row r="10" spans="1:15" x14ac:dyDescent="0.3">
      <c r="A10" s="14"/>
      <c r="B10" s="17"/>
      <c r="C10" s="14"/>
      <c r="D10" s="17"/>
      <c r="E10" s="14"/>
      <c r="F10" s="15"/>
      <c r="G10" s="15">
        <f>F10+F10</f>
        <v>0</v>
      </c>
      <c r="H10" s="15"/>
      <c r="I10" s="15"/>
      <c r="J10" s="14"/>
      <c r="K10" s="14"/>
      <c r="L10" s="14">
        <f>K10+I10+G10</f>
        <v>0</v>
      </c>
      <c r="M10" s="14"/>
      <c r="N10" s="14"/>
    </row>
    <row r="12" spans="1:15" x14ac:dyDescent="0.3">
      <c r="K12" s="28" t="s">
        <v>80</v>
      </c>
      <c r="L12" s="28"/>
      <c r="M12" s="28"/>
      <c r="N12" s="28"/>
    </row>
  </sheetData>
  <sortState ref="A6:N10">
    <sortCondition descending="1" ref="L6:L10"/>
  </sortState>
  <mergeCells count="16">
    <mergeCell ref="A5:N5"/>
    <mergeCell ref="N3:N4"/>
    <mergeCell ref="K12:N12"/>
    <mergeCell ref="A1:O1"/>
    <mergeCell ref="B2:C2"/>
    <mergeCell ref="K2:M2"/>
    <mergeCell ref="A3:A4"/>
    <mergeCell ref="B3:B4"/>
    <mergeCell ref="C3:C4"/>
    <mergeCell ref="M3:M4"/>
    <mergeCell ref="J3:K3"/>
    <mergeCell ref="L3:L4"/>
    <mergeCell ref="D3:D4"/>
    <mergeCell ref="E3:E4"/>
    <mergeCell ref="F3:G3"/>
    <mergeCell ref="H3:I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Ж.35и ст</vt:lpstr>
      <vt:lpstr>дев.00-01</vt:lpstr>
      <vt:lpstr>дев.98-99</vt:lpstr>
      <vt:lpstr>м.40 и ст</vt:lpstr>
      <vt:lpstr>м.18-39</vt:lpstr>
      <vt:lpstr>ж.18-34</vt:lpstr>
      <vt:lpstr>юн.00-01</vt:lpstr>
      <vt:lpstr>юн.98-99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2015-11-23T07:30:53Z</cp:lastPrinted>
  <dcterms:created xsi:type="dcterms:W3CDTF">2014-01-13T11:35:28Z</dcterms:created>
  <dcterms:modified xsi:type="dcterms:W3CDTF">2015-11-23T07:41:48Z</dcterms:modified>
</cp:coreProperties>
</file>